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8315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<sst xmlns="http://schemas.openxmlformats.org/spreadsheetml/2006/main" count="536" uniqueCount="60">
  <si>
    <t>구 분</t>
  </si>
  <si>
    <t>성 명</t>
  </si>
  <si>
    <t>지도자</t>
  </si>
  <si>
    <t>문경</t>
  </si>
  <si>
    <t>선수(남)</t>
  </si>
  <si>
    <t>선수(여)</t>
  </si>
  <si>
    <t>국제대회</t>
  </si>
  <si>
    <t>휴식</t>
  </si>
  <si>
    <t>계</t>
  </si>
  <si>
    <t>촌외훈련 일수</t>
  </si>
  <si>
    <t>서울</t>
  </si>
  <si>
    <t>문경</t>
  </si>
  <si>
    <t>훈련인원</t>
  </si>
  <si>
    <t>계</t>
  </si>
  <si>
    <t>국외</t>
  </si>
  <si>
    <t>토</t>
  </si>
  <si>
    <t>전지</t>
  </si>
  <si>
    <t>정진화</t>
  </si>
  <si>
    <t>전웅태</t>
  </si>
  <si>
    <t>황우진</t>
  </si>
  <si>
    <t>이지훈</t>
  </si>
  <si>
    <t>정민아</t>
  </si>
  <si>
    <t>이동기</t>
  </si>
  <si>
    <t>최경민</t>
  </si>
  <si>
    <t>조세훈</t>
  </si>
  <si>
    <t>성진수</t>
  </si>
  <si>
    <t>최민규</t>
  </si>
  <si>
    <t>서창완</t>
  </si>
  <si>
    <t>김세희</t>
  </si>
  <si>
    <t>김선우</t>
  </si>
  <si>
    <t>김은주</t>
  </si>
  <si>
    <t>최주혜</t>
  </si>
  <si>
    <t>한예원</t>
  </si>
  <si>
    <t>박나은</t>
  </si>
  <si>
    <t>유수민</t>
  </si>
  <si>
    <t>금</t>
  </si>
  <si>
    <t>일</t>
  </si>
  <si>
    <t>월</t>
  </si>
  <si>
    <t>화</t>
  </si>
  <si>
    <t>수</t>
  </si>
  <si>
    <t>목</t>
  </si>
  <si>
    <t>김성진</t>
  </si>
  <si>
    <t>최은종</t>
  </si>
  <si>
    <t>김기만</t>
  </si>
  <si>
    <t>서울</t>
  </si>
  <si>
    <t>2017년 11월 근대5종 촌외훈련(변경) 일정표</t>
  </si>
  <si>
    <t>국외훈련</t>
  </si>
  <si>
    <t>국외</t>
  </si>
  <si>
    <t>신규선발</t>
  </si>
  <si>
    <t>이우진</t>
  </si>
  <si>
    <t>김승진</t>
  </si>
  <si>
    <t>소현석</t>
  </si>
  <si>
    <t>양수진</t>
  </si>
  <si>
    <t>김보영</t>
  </si>
  <si>
    <t>김소원</t>
  </si>
  <si>
    <t>정민지</t>
  </si>
  <si>
    <t>서울</t>
  </si>
  <si>
    <t>교생실습</t>
  </si>
  <si>
    <t>교생</t>
  </si>
  <si>
    <t>최주혜
(자체)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</si>
</sst>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"/>
    <numFmt numFmtId="181" formatCode="#,###"/>
    <numFmt numFmtId="182" formatCode="#&quot;dlf&quot;"/>
    <numFmt numFmtId="183" formatCode="#&quot;일&quot;"/>
  </numFmts>
  <fonts count="57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맑은 고딕"/>
      <family val="3"/>
    </font>
    <font>
      <sz val="9"/>
      <color indexed="13"/>
      <name val="맑은 고딕"/>
      <family val="3"/>
    </font>
    <font>
      <sz val="9"/>
      <color indexed="8"/>
      <name val="맑은 고딕"/>
      <family val="3"/>
    </font>
    <font>
      <sz val="9"/>
      <color indexed="23"/>
      <name val="맑은 고딕"/>
      <family val="3"/>
    </font>
    <font>
      <sz val="8"/>
      <color indexed="13"/>
      <name val="맑은 고딕"/>
      <family val="3"/>
    </font>
    <font>
      <b/>
      <sz val="9"/>
      <color indexed="8"/>
      <name val="맑은 고딕"/>
      <family val="3"/>
    </font>
    <font>
      <sz val="10"/>
      <color indexed="8"/>
      <name val="맑은 고딕"/>
      <family val="3"/>
    </font>
    <font>
      <sz val="20"/>
      <color indexed="8"/>
      <name val="HY견고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Calibri"/>
      <family val="3"/>
    </font>
    <font>
      <sz val="9"/>
      <color rgb="FFFFFF00"/>
      <name val="Cambria"/>
      <family val="3"/>
    </font>
    <font>
      <sz val="9"/>
      <color theme="1"/>
      <name val="Cambria"/>
      <family val="3"/>
    </font>
    <font>
      <sz val="9"/>
      <color theme="1" tint="0.49998000264167786"/>
      <name val="Cambria"/>
      <family val="3"/>
    </font>
    <font>
      <sz val="9"/>
      <color rgb="FF000000"/>
      <name val="Cambria"/>
      <family val="3"/>
    </font>
    <font>
      <sz val="8"/>
      <color rgb="FF000000"/>
      <name val="Cambria"/>
      <family val="3"/>
    </font>
    <font>
      <sz val="8"/>
      <color rgb="FFFFFF00"/>
      <name val="Cambria"/>
      <family val="3"/>
    </font>
    <font>
      <b/>
      <sz val="9"/>
      <color rgb="FF000000"/>
      <name val="Cambria"/>
      <family val="3"/>
    </font>
    <font>
      <sz val="10"/>
      <color rgb="FF000000"/>
      <name val="맑은 고딕"/>
      <family val="3"/>
    </font>
    <font>
      <sz val="20"/>
      <color theme="1"/>
      <name val="HY견고딕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thick">
        <color rgb="FF0070C0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rgb="FF0070C0"/>
      </left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AEAEAE"/>
      </bottom>
    </border>
    <border>
      <left style="medium"/>
      <right style="thin">
        <color rgb="FF000000"/>
      </right>
      <top style="thin">
        <color rgb="FFAEAEAE"/>
      </top>
      <bottom style="thin">
        <color rgb="FFAEAEAE"/>
      </bottom>
    </border>
    <border>
      <left style="medium"/>
      <right style="thin">
        <color rgb="FF000000"/>
      </right>
      <top style="thin">
        <color rgb="FFAEAEAE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939393"/>
      </bottom>
    </border>
    <border>
      <left style="medium"/>
      <right style="thin">
        <color rgb="FF000000"/>
      </right>
      <top style="thin">
        <color rgb="FF939393"/>
      </top>
      <bottom style="thin">
        <color rgb="FF939393"/>
      </bottom>
    </border>
    <border>
      <left style="medium"/>
      <right style="thin">
        <color rgb="FF000000"/>
      </right>
      <top style="thin">
        <color rgb="FF939393"/>
      </top>
      <bottom>
        <color indexed="63"/>
      </bottom>
    </border>
    <border>
      <left style="medium"/>
      <right style="thin">
        <color rgb="FF000000"/>
      </right>
      <top style="thin"/>
      <bottom style="thin"/>
    </border>
    <border>
      <left style="medium"/>
      <right style="thin">
        <color rgb="FF000000"/>
      </right>
      <top>
        <color indexed="63"/>
      </top>
      <bottom style="thin">
        <color rgb="FF939393"/>
      </bottom>
    </border>
    <border>
      <left style="medium"/>
      <right style="thin">
        <color rgb="FF000000"/>
      </right>
      <top style="thin">
        <color rgb="FF93939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180" fontId="47" fillId="0" borderId="0" xfId="0" applyNumberFormat="1" applyFont="1" applyAlignment="1">
      <alignment vertical="center"/>
    </xf>
    <xf numFmtId="180" fontId="48" fillId="33" borderId="0" xfId="0" applyNumberFormat="1" applyFont="1" applyFill="1" applyAlignment="1">
      <alignment horizontal="center" vertical="center"/>
    </xf>
    <xf numFmtId="180" fontId="48" fillId="34" borderId="0" xfId="0" applyNumberFormat="1" applyFont="1" applyFill="1" applyAlignment="1">
      <alignment horizontal="center" vertical="center"/>
    </xf>
    <xf numFmtId="180" fontId="49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48" fillId="35" borderId="0" xfId="0" applyNumberFormat="1" applyFont="1" applyFill="1" applyAlignment="1">
      <alignment horizontal="center" vertical="center"/>
    </xf>
    <xf numFmtId="180" fontId="48" fillId="36" borderId="0" xfId="0" applyNumberFormat="1" applyFont="1" applyFill="1" applyAlignment="1">
      <alignment horizontal="center" vertical="center"/>
    </xf>
    <xf numFmtId="180" fontId="50" fillId="5" borderId="10" xfId="0" applyNumberFormat="1" applyFont="1" applyFill="1" applyBorder="1" applyAlignment="1">
      <alignment horizontal="center" vertical="center" wrapText="1"/>
    </xf>
    <xf numFmtId="180" fontId="50" fillId="5" borderId="11" xfId="0" applyNumberFormat="1" applyFont="1" applyFill="1" applyBorder="1" applyAlignment="1">
      <alignment horizontal="center" vertical="center" wrapText="1"/>
    </xf>
    <xf numFmtId="180" fontId="51" fillId="5" borderId="12" xfId="0" applyNumberFormat="1" applyFont="1" applyFill="1" applyBorder="1" applyAlignment="1">
      <alignment horizontal="center" vertical="center" wrapText="1"/>
    </xf>
    <xf numFmtId="180" fontId="51" fillId="5" borderId="13" xfId="0" applyNumberFormat="1" applyFont="1" applyFill="1" applyBorder="1" applyAlignment="1">
      <alignment horizontal="center" vertical="center" wrapText="1"/>
    </xf>
    <xf numFmtId="180" fontId="52" fillId="37" borderId="14" xfId="0" applyNumberFormat="1" applyFont="1" applyFill="1" applyBorder="1" applyAlignment="1">
      <alignment horizontal="center" vertical="center" wrapText="1"/>
    </xf>
    <xf numFmtId="180" fontId="52" fillId="38" borderId="14" xfId="0" applyNumberFormat="1" applyFont="1" applyFill="1" applyBorder="1" applyAlignment="1">
      <alignment horizontal="center" vertical="center" wrapText="1"/>
    </xf>
    <xf numFmtId="180" fontId="51" fillId="0" borderId="15" xfId="0" applyNumberFormat="1" applyFont="1" applyBorder="1" applyAlignment="1">
      <alignment horizontal="center" vertical="center" wrapText="1"/>
    </xf>
    <xf numFmtId="180" fontId="52" fillId="39" borderId="14" xfId="0" applyNumberFormat="1" applyFont="1" applyFill="1" applyBorder="1" applyAlignment="1">
      <alignment horizontal="center" vertical="center" wrapText="1"/>
    </xf>
    <xf numFmtId="180" fontId="53" fillId="39" borderId="14" xfId="0" applyNumberFormat="1" applyFont="1" applyFill="1" applyBorder="1" applyAlignment="1">
      <alignment horizontal="center" vertical="center"/>
    </xf>
    <xf numFmtId="180" fontId="53" fillId="40" borderId="14" xfId="0" applyNumberFormat="1" applyFont="1" applyFill="1" applyBorder="1" applyAlignment="1">
      <alignment horizontal="center" vertical="center"/>
    </xf>
    <xf numFmtId="180" fontId="52" fillId="40" borderId="14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vertical="center"/>
    </xf>
    <xf numFmtId="180" fontId="52" fillId="0" borderId="14" xfId="0" applyNumberFormat="1" applyFont="1" applyFill="1" applyBorder="1" applyAlignment="1">
      <alignment horizontal="center" vertical="center" wrapText="1"/>
    </xf>
    <xf numFmtId="180" fontId="49" fillId="0" borderId="0" xfId="0" applyNumberFormat="1" applyFont="1" applyAlignment="1">
      <alignment horizontal="right" vertical="center"/>
    </xf>
    <xf numFmtId="180" fontId="49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180" fontId="51" fillId="0" borderId="16" xfId="0" applyNumberFormat="1" applyFont="1" applyFill="1" applyBorder="1" applyAlignment="1">
      <alignment horizontal="center" vertical="center" wrapText="1"/>
    </xf>
    <xf numFmtId="180" fontId="51" fillId="0" borderId="17" xfId="0" applyNumberFormat="1" applyFont="1" applyFill="1" applyBorder="1" applyAlignment="1">
      <alignment horizontal="center" vertical="center" wrapText="1"/>
    </xf>
    <xf numFmtId="180" fontId="51" fillId="0" borderId="18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horizontal="center" vertical="center"/>
    </xf>
    <xf numFmtId="180" fontId="51" fillId="0" borderId="19" xfId="0" applyNumberFormat="1" applyFont="1" applyFill="1" applyBorder="1" applyAlignment="1">
      <alignment horizontal="center" vertical="center" wrapText="1"/>
    </xf>
    <xf numFmtId="180" fontId="51" fillId="0" borderId="14" xfId="0" applyNumberFormat="1" applyFont="1" applyFill="1" applyBorder="1" applyAlignment="1">
      <alignment horizontal="center" vertical="center" wrapText="1"/>
    </xf>
    <xf numFmtId="180" fontId="51" fillId="0" borderId="20" xfId="0" applyNumberFormat="1" applyFont="1" applyFill="1" applyBorder="1" applyAlignment="1">
      <alignment horizontal="center" vertical="center" wrapText="1"/>
    </xf>
    <xf numFmtId="180" fontId="51" fillId="41" borderId="21" xfId="0" applyNumberFormat="1" applyFont="1" applyFill="1" applyBorder="1" applyAlignment="1">
      <alignment horizontal="center" vertical="center" wrapText="1"/>
    </xf>
    <xf numFmtId="180" fontId="51" fillId="41" borderId="22" xfId="0" applyNumberFormat="1" applyFont="1" applyFill="1" applyBorder="1" applyAlignment="1">
      <alignment horizontal="center" vertical="center" wrapText="1"/>
    </xf>
    <xf numFmtId="180" fontId="51" fillId="41" borderId="23" xfId="0" applyNumberFormat="1" applyFont="1" applyFill="1" applyBorder="1" applyAlignment="1">
      <alignment horizontal="center" vertical="center" wrapText="1"/>
    </xf>
    <xf numFmtId="180" fontId="52" fillId="37" borderId="24" xfId="0" applyNumberFormat="1" applyFont="1" applyFill="1" applyBorder="1" applyAlignment="1">
      <alignment horizontal="center" vertical="center" wrapText="1"/>
    </xf>
    <xf numFmtId="180" fontId="52" fillId="38" borderId="24" xfId="0" applyNumberFormat="1" applyFont="1" applyFill="1" applyBorder="1" applyAlignment="1">
      <alignment horizontal="center" vertical="center" wrapText="1"/>
    </xf>
    <xf numFmtId="180" fontId="52" fillId="39" borderId="25" xfId="0" applyNumberFormat="1" applyFont="1" applyFill="1" applyBorder="1" applyAlignment="1">
      <alignment horizontal="center" vertical="center" wrapText="1"/>
    </xf>
    <xf numFmtId="180" fontId="52" fillId="0" borderId="25" xfId="0" applyNumberFormat="1" applyFont="1" applyFill="1" applyBorder="1" applyAlignment="1">
      <alignment horizontal="center" vertical="center" wrapText="1"/>
    </xf>
    <xf numFmtId="180" fontId="52" fillId="34" borderId="14" xfId="0" applyNumberFormat="1" applyFont="1" applyFill="1" applyBorder="1" applyAlignment="1">
      <alignment horizontal="center" vertical="center" wrapText="1"/>
    </xf>
    <xf numFmtId="180" fontId="51" fillId="0" borderId="25" xfId="0" applyNumberFormat="1" applyFont="1" applyBorder="1" applyAlignment="1">
      <alignment horizontal="center" vertical="center" wrapText="1"/>
    </xf>
    <xf numFmtId="180" fontId="54" fillId="5" borderId="26" xfId="0" applyNumberFormat="1" applyFont="1" applyFill="1" applyBorder="1" applyAlignment="1">
      <alignment horizontal="center" vertical="center" wrapText="1"/>
    </xf>
    <xf numFmtId="180" fontId="54" fillId="5" borderId="17" xfId="0" applyNumberFormat="1" applyFont="1" applyFill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180" fontId="48" fillId="35" borderId="0" xfId="0" applyNumberFormat="1" applyFont="1" applyFill="1" applyBorder="1" applyAlignment="1">
      <alignment horizontal="center" vertical="center"/>
    </xf>
    <xf numFmtId="180" fontId="51" fillId="0" borderId="28" xfId="0" applyNumberFormat="1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180" fontId="51" fillId="0" borderId="20" xfId="0" applyNumberFormat="1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180" fontId="48" fillId="0" borderId="0" xfId="0" applyNumberFormat="1" applyFont="1" applyFill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180" fontId="51" fillId="0" borderId="40" xfId="0" applyNumberFormat="1" applyFont="1" applyFill="1" applyBorder="1" applyAlignment="1">
      <alignment horizontal="center" vertical="center" wrapText="1"/>
    </xf>
    <xf numFmtId="180" fontId="52" fillId="0" borderId="41" xfId="0" applyNumberFormat="1" applyFont="1" applyFill="1" applyBorder="1" applyAlignment="1">
      <alignment horizontal="center" vertical="center" wrapText="1"/>
    </xf>
    <xf numFmtId="180" fontId="53" fillId="0" borderId="41" xfId="0" applyNumberFormat="1" applyFont="1" applyFill="1" applyBorder="1" applyAlignment="1">
      <alignment horizontal="center" vertical="center"/>
    </xf>
    <xf numFmtId="180" fontId="53" fillId="39" borderId="41" xfId="0" applyNumberFormat="1" applyFont="1" applyFill="1" applyBorder="1" applyAlignment="1">
      <alignment horizontal="center" vertical="center"/>
    </xf>
    <xf numFmtId="180" fontId="52" fillId="37" borderId="22" xfId="0" applyNumberFormat="1" applyFont="1" applyFill="1" applyBorder="1" applyAlignment="1">
      <alignment horizontal="center" vertical="center" wrapText="1"/>
    </xf>
    <xf numFmtId="180" fontId="52" fillId="38" borderId="22" xfId="0" applyNumberFormat="1" applyFont="1" applyFill="1" applyBorder="1" applyAlignment="1">
      <alignment horizontal="center" vertical="center" wrapText="1"/>
    </xf>
    <xf numFmtId="180" fontId="48" fillId="35" borderId="42" xfId="0" applyNumberFormat="1" applyFont="1" applyFill="1" applyBorder="1" applyAlignment="1">
      <alignment horizontal="center" vertical="center"/>
    </xf>
    <xf numFmtId="180" fontId="51" fillId="0" borderId="43" xfId="0" applyNumberFormat="1" applyFont="1" applyBorder="1" applyAlignment="1">
      <alignment horizontal="center" vertical="center" wrapText="1"/>
    </xf>
    <xf numFmtId="180" fontId="51" fillId="0" borderId="41" xfId="0" applyNumberFormat="1" applyFont="1" applyBorder="1" applyAlignment="1">
      <alignment horizontal="center" vertical="center" wrapText="1"/>
    </xf>
    <xf numFmtId="180" fontId="51" fillId="0" borderId="23" xfId="0" applyNumberFormat="1" applyFont="1" applyBorder="1" applyAlignment="1">
      <alignment horizontal="center" vertical="center" wrapText="1"/>
    </xf>
    <xf numFmtId="180" fontId="49" fillId="0" borderId="44" xfId="0" applyNumberFormat="1" applyFont="1" applyBorder="1" applyAlignment="1">
      <alignment horizontal="center" vertical="center"/>
    </xf>
    <xf numFmtId="180" fontId="49" fillId="0" borderId="45" xfId="0" applyNumberFormat="1" applyFont="1" applyBorder="1" applyAlignment="1">
      <alignment horizontal="center" vertical="center"/>
    </xf>
    <xf numFmtId="180" fontId="49" fillId="0" borderId="46" xfId="0" applyNumberFormat="1" applyFont="1" applyBorder="1" applyAlignment="1">
      <alignment horizontal="center" vertical="center"/>
    </xf>
    <xf numFmtId="180" fontId="56" fillId="0" borderId="0" xfId="0" applyNumberFormat="1" applyFont="1" applyAlignment="1">
      <alignment horizontal="center" vertical="center"/>
    </xf>
    <xf numFmtId="180" fontId="54" fillId="5" borderId="44" xfId="0" applyNumberFormat="1" applyFont="1" applyFill="1" applyBorder="1" applyAlignment="1">
      <alignment horizontal="center" vertical="center" wrapText="1"/>
    </xf>
    <xf numFmtId="180" fontId="54" fillId="5" borderId="47" xfId="0" applyNumberFormat="1" applyFont="1" applyFill="1" applyBorder="1" applyAlignment="1">
      <alignment horizontal="center" vertical="center" wrapText="1"/>
    </xf>
    <xf numFmtId="180" fontId="54" fillId="5" borderId="48" xfId="0" applyNumberFormat="1" applyFont="1" applyFill="1" applyBorder="1" applyAlignment="1">
      <alignment horizontal="center" vertical="center" wrapText="1"/>
    </xf>
    <xf numFmtId="180" fontId="54" fillId="5" borderId="49" xfId="0" applyNumberFormat="1" applyFont="1" applyFill="1" applyBorder="1" applyAlignment="1">
      <alignment horizontal="center" vertical="center" wrapText="1"/>
    </xf>
    <xf numFmtId="180" fontId="51" fillId="5" borderId="50" xfId="0" applyNumberFormat="1" applyFont="1" applyFill="1" applyBorder="1" applyAlignment="1">
      <alignment horizontal="center" vertical="center" wrapText="1"/>
    </xf>
    <xf numFmtId="180" fontId="51" fillId="5" borderId="51" xfId="0" applyNumberFormat="1" applyFont="1" applyFill="1" applyBorder="1" applyAlignment="1">
      <alignment horizontal="center" vertical="center" wrapText="1"/>
    </xf>
    <xf numFmtId="180" fontId="51" fillId="0" borderId="52" xfId="0" applyNumberFormat="1" applyFont="1" applyBorder="1" applyAlignment="1">
      <alignment horizontal="center" vertical="center" wrapText="1"/>
    </xf>
    <xf numFmtId="180" fontId="51" fillId="0" borderId="45" xfId="0" applyNumberFormat="1" applyFont="1" applyBorder="1" applyAlignment="1">
      <alignment horizontal="center" vertical="center" wrapText="1"/>
    </xf>
    <xf numFmtId="180" fontId="51" fillId="0" borderId="39" xfId="0" applyNumberFormat="1" applyFont="1" applyBorder="1" applyAlignment="1">
      <alignment horizontal="center" vertical="center" wrapText="1"/>
    </xf>
    <xf numFmtId="180" fontId="51" fillId="0" borderId="53" xfId="0" applyNumberFormat="1" applyFont="1" applyBorder="1" applyAlignment="1">
      <alignment horizontal="center" vertical="center" wrapText="1"/>
    </xf>
    <xf numFmtId="180" fontId="51" fillId="0" borderId="38" xfId="0" applyNumberFormat="1" applyFont="1" applyBorder="1" applyAlignment="1">
      <alignment horizontal="center" vertical="center" wrapText="1"/>
    </xf>
    <xf numFmtId="180" fontId="51" fillId="0" borderId="46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I10" sqref="AI10"/>
    </sheetView>
  </sheetViews>
  <sheetFormatPr defaultColWidth="9.140625" defaultRowHeight="15"/>
  <cols>
    <col min="1" max="2" width="9.00390625" style="5" customWidth="1"/>
    <col min="3" max="32" width="3.57421875" style="5" customWidth="1"/>
    <col min="33" max="35" width="4.57421875" style="5" customWidth="1"/>
    <col min="36" max="36" width="5.57421875" style="5" customWidth="1"/>
    <col min="37" max="37" width="9.28125" style="5" bestFit="1" customWidth="1"/>
    <col min="38" max="16384" width="9.00390625" style="5" customWidth="1"/>
  </cols>
  <sheetData>
    <row r="1" spans="1:37" s="1" customFormat="1" ht="45" customHeight="1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</row>
    <row r="2" spans="1:36" ht="15" customHeight="1">
      <c r="A2" s="2" t="s">
        <v>6</v>
      </c>
      <c r="B2" s="3" t="s">
        <v>57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thickBot="1">
      <c r="A3" s="6" t="s">
        <v>46</v>
      </c>
      <c r="B3" s="7" t="s">
        <v>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24.75" customHeight="1">
      <c r="A4" s="75" t="s">
        <v>0</v>
      </c>
      <c r="B4" s="75" t="s">
        <v>1</v>
      </c>
      <c r="C4" s="41">
        <v>1</v>
      </c>
      <c r="D4" s="42">
        <v>2</v>
      </c>
      <c r="E4" s="42">
        <v>3</v>
      </c>
      <c r="F4" s="42">
        <v>4</v>
      </c>
      <c r="G4" s="42">
        <v>5</v>
      </c>
      <c r="H4" s="42">
        <v>6</v>
      </c>
      <c r="I4" s="42">
        <v>7</v>
      </c>
      <c r="J4" s="42">
        <v>8</v>
      </c>
      <c r="K4" s="42">
        <v>9</v>
      </c>
      <c r="L4" s="42">
        <v>10</v>
      </c>
      <c r="M4" s="42">
        <v>11</v>
      </c>
      <c r="N4" s="42">
        <v>12</v>
      </c>
      <c r="O4" s="42">
        <v>13</v>
      </c>
      <c r="P4" s="42">
        <v>14</v>
      </c>
      <c r="Q4" s="42">
        <v>15</v>
      </c>
      <c r="R4" s="42">
        <v>16</v>
      </c>
      <c r="S4" s="42">
        <v>17</v>
      </c>
      <c r="T4" s="42">
        <v>18</v>
      </c>
      <c r="U4" s="42">
        <v>19</v>
      </c>
      <c r="V4" s="42">
        <v>20</v>
      </c>
      <c r="W4" s="42">
        <v>21</v>
      </c>
      <c r="X4" s="42">
        <v>22</v>
      </c>
      <c r="Y4" s="42">
        <v>23</v>
      </c>
      <c r="Z4" s="42">
        <v>24</v>
      </c>
      <c r="AA4" s="42">
        <v>25</v>
      </c>
      <c r="AB4" s="42">
        <v>26</v>
      </c>
      <c r="AC4" s="42">
        <v>27</v>
      </c>
      <c r="AD4" s="42">
        <v>28</v>
      </c>
      <c r="AE4" s="42">
        <v>29</v>
      </c>
      <c r="AF4" s="42">
        <v>30</v>
      </c>
      <c r="AG4" s="77" t="s">
        <v>9</v>
      </c>
      <c r="AH4" s="77"/>
      <c r="AI4" s="78"/>
      <c r="AJ4" s="79" t="s">
        <v>8</v>
      </c>
    </row>
    <row r="5" spans="1:36" ht="24.75" customHeight="1" thickBot="1">
      <c r="A5" s="76"/>
      <c r="B5" s="76"/>
      <c r="C5" s="8" t="s">
        <v>39</v>
      </c>
      <c r="D5" s="8" t="s">
        <v>40</v>
      </c>
      <c r="E5" s="8" t="s">
        <v>35</v>
      </c>
      <c r="F5" s="8" t="s">
        <v>15</v>
      </c>
      <c r="G5" s="8" t="s">
        <v>36</v>
      </c>
      <c r="H5" s="8" t="s">
        <v>37</v>
      </c>
      <c r="I5" s="8" t="s">
        <v>38</v>
      </c>
      <c r="J5" s="8" t="s">
        <v>39</v>
      </c>
      <c r="K5" s="8" t="s">
        <v>40</v>
      </c>
      <c r="L5" s="8" t="s">
        <v>35</v>
      </c>
      <c r="M5" s="8" t="s">
        <v>15</v>
      </c>
      <c r="N5" s="8" t="s">
        <v>36</v>
      </c>
      <c r="O5" s="8" t="s">
        <v>37</v>
      </c>
      <c r="P5" s="8" t="s">
        <v>38</v>
      </c>
      <c r="Q5" s="8" t="s">
        <v>39</v>
      </c>
      <c r="R5" s="8" t="s">
        <v>40</v>
      </c>
      <c r="S5" s="8" t="s">
        <v>35</v>
      </c>
      <c r="T5" s="8" t="s">
        <v>15</v>
      </c>
      <c r="U5" s="8" t="s">
        <v>36</v>
      </c>
      <c r="V5" s="9" t="s">
        <v>37</v>
      </c>
      <c r="W5" s="8" t="s">
        <v>38</v>
      </c>
      <c r="X5" s="8" t="s">
        <v>39</v>
      </c>
      <c r="Y5" s="8" t="s">
        <v>40</v>
      </c>
      <c r="Z5" s="8" t="s">
        <v>35</v>
      </c>
      <c r="AA5" s="8" t="s">
        <v>15</v>
      </c>
      <c r="AB5" s="8" t="s">
        <v>36</v>
      </c>
      <c r="AC5" s="8" t="s">
        <v>37</v>
      </c>
      <c r="AD5" s="8" t="s">
        <v>38</v>
      </c>
      <c r="AE5" s="8" t="s">
        <v>39</v>
      </c>
      <c r="AF5" s="8" t="s">
        <v>40</v>
      </c>
      <c r="AG5" s="10" t="s">
        <v>10</v>
      </c>
      <c r="AH5" s="11" t="s">
        <v>11</v>
      </c>
      <c r="AI5" s="11" t="s">
        <v>14</v>
      </c>
      <c r="AJ5" s="80"/>
    </row>
    <row r="6" spans="1:36" ht="24.75" customHeight="1" thickTop="1">
      <c r="A6" s="81" t="s">
        <v>2</v>
      </c>
      <c r="B6" s="43" t="s">
        <v>42</v>
      </c>
      <c r="C6" s="12" t="s">
        <v>11</v>
      </c>
      <c r="D6" s="12" t="s">
        <v>3</v>
      </c>
      <c r="E6" s="12" t="s">
        <v>3</v>
      </c>
      <c r="F6" s="12" t="s">
        <v>3</v>
      </c>
      <c r="G6" s="13"/>
      <c r="H6" s="13"/>
      <c r="I6" s="13"/>
      <c r="J6" s="12" t="s">
        <v>3</v>
      </c>
      <c r="K6" s="12" t="s">
        <v>3</v>
      </c>
      <c r="L6" s="12" t="s">
        <v>3</v>
      </c>
      <c r="M6" s="13"/>
      <c r="N6" s="13"/>
      <c r="O6" s="13"/>
      <c r="P6" s="13"/>
      <c r="Q6" s="12" t="s">
        <v>11</v>
      </c>
      <c r="R6" s="12" t="s">
        <v>3</v>
      </c>
      <c r="S6" s="12" t="s">
        <v>3</v>
      </c>
      <c r="T6" s="13"/>
      <c r="U6" s="13"/>
      <c r="V6" s="12" t="s">
        <v>10</v>
      </c>
      <c r="W6" s="44" t="s">
        <v>47</v>
      </c>
      <c r="X6" s="44" t="s">
        <v>47</v>
      </c>
      <c r="Y6" s="44" t="s">
        <v>47</v>
      </c>
      <c r="Z6" s="44" t="s">
        <v>47</v>
      </c>
      <c r="AA6" s="44" t="s">
        <v>47</v>
      </c>
      <c r="AB6" s="44" t="s">
        <v>47</v>
      </c>
      <c r="AC6" s="44" t="s">
        <v>47</v>
      </c>
      <c r="AD6" s="44" t="s">
        <v>47</v>
      </c>
      <c r="AE6" s="44" t="s">
        <v>47</v>
      </c>
      <c r="AF6" s="44" t="s">
        <v>47</v>
      </c>
      <c r="AG6" s="14">
        <f>COUNTIF(C6:AF6,"서울")</f>
        <v>1</v>
      </c>
      <c r="AH6" s="40">
        <f>COUNTIF(B6:AE6,"문경")</f>
        <v>10</v>
      </c>
      <c r="AI6" s="40">
        <f>COUNTIF(C6:AF6,"국외")</f>
        <v>10</v>
      </c>
      <c r="AJ6" s="45">
        <f>SUM(AG6:AI6)</f>
        <v>21</v>
      </c>
    </row>
    <row r="7" spans="1:36" ht="24.75" customHeight="1">
      <c r="A7" s="82"/>
      <c r="B7" s="46" t="s">
        <v>41</v>
      </c>
      <c r="C7" s="12" t="s">
        <v>10</v>
      </c>
      <c r="D7" s="12" t="s">
        <v>10</v>
      </c>
      <c r="E7" s="12" t="s">
        <v>10</v>
      </c>
      <c r="F7" s="12" t="s">
        <v>10</v>
      </c>
      <c r="G7" s="13"/>
      <c r="H7" s="13"/>
      <c r="I7" s="13"/>
      <c r="J7" s="12" t="s">
        <v>10</v>
      </c>
      <c r="K7" s="12" t="s">
        <v>10</v>
      </c>
      <c r="L7" s="12" t="s">
        <v>10</v>
      </c>
      <c r="M7" s="13"/>
      <c r="N7" s="13"/>
      <c r="O7" s="13"/>
      <c r="P7" s="13"/>
      <c r="Q7" s="12" t="s">
        <v>44</v>
      </c>
      <c r="R7" s="12" t="s">
        <v>10</v>
      </c>
      <c r="S7" s="12" t="s">
        <v>10</v>
      </c>
      <c r="T7" s="13"/>
      <c r="U7" s="13"/>
      <c r="V7" s="12" t="s">
        <v>10</v>
      </c>
      <c r="W7" s="44" t="s">
        <v>47</v>
      </c>
      <c r="X7" s="44" t="s">
        <v>47</v>
      </c>
      <c r="Y7" s="44" t="s">
        <v>47</v>
      </c>
      <c r="Z7" s="44" t="s">
        <v>47</v>
      </c>
      <c r="AA7" s="44" t="s">
        <v>47</v>
      </c>
      <c r="AB7" s="44" t="s">
        <v>47</v>
      </c>
      <c r="AC7" s="44" t="s">
        <v>47</v>
      </c>
      <c r="AD7" s="44" t="s">
        <v>47</v>
      </c>
      <c r="AE7" s="44" t="s">
        <v>47</v>
      </c>
      <c r="AF7" s="44" t="s">
        <v>47</v>
      </c>
      <c r="AG7" s="14">
        <f>COUNTIF(C7:AF7,"서울")</f>
        <v>11</v>
      </c>
      <c r="AH7" s="40">
        <f>COUNTIF(B7:AE7,"문경")</f>
        <v>0</v>
      </c>
      <c r="AI7" s="40">
        <f aca="true" t="shared" si="0" ref="AI7:AI36">COUNTIF(C7:AF7,"국외")</f>
        <v>10</v>
      </c>
      <c r="AJ7" s="47">
        <f>SUM(AG7:AI7)</f>
        <v>21</v>
      </c>
    </row>
    <row r="8" spans="1:36" ht="24.75" customHeight="1">
      <c r="A8" s="82"/>
      <c r="B8" s="48" t="s">
        <v>43</v>
      </c>
      <c r="C8" s="12" t="s">
        <v>10</v>
      </c>
      <c r="D8" s="12" t="s">
        <v>10</v>
      </c>
      <c r="E8" s="12" t="s">
        <v>10</v>
      </c>
      <c r="F8" s="12" t="s">
        <v>10</v>
      </c>
      <c r="G8" s="13"/>
      <c r="H8" s="13"/>
      <c r="I8" s="13"/>
      <c r="J8" s="12" t="s">
        <v>10</v>
      </c>
      <c r="K8" s="12" t="s">
        <v>10</v>
      </c>
      <c r="L8" s="12" t="s">
        <v>10</v>
      </c>
      <c r="M8" s="13"/>
      <c r="N8" s="13"/>
      <c r="O8" s="13"/>
      <c r="P8" s="13"/>
      <c r="Q8" s="12" t="s">
        <v>10</v>
      </c>
      <c r="R8" s="12" t="s">
        <v>10</v>
      </c>
      <c r="S8" s="12" t="s">
        <v>10</v>
      </c>
      <c r="T8" s="13"/>
      <c r="U8" s="13"/>
      <c r="V8" s="12" t="s">
        <v>10</v>
      </c>
      <c r="W8" s="44" t="s">
        <v>47</v>
      </c>
      <c r="X8" s="44" t="s">
        <v>47</v>
      </c>
      <c r="Y8" s="44" t="s">
        <v>47</v>
      </c>
      <c r="Z8" s="44" t="s">
        <v>47</v>
      </c>
      <c r="AA8" s="44" t="s">
        <v>47</v>
      </c>
      <c r="AB8" s="44" t="s">
        <v>47</v>
      </c>
      <c r="AC8" s="44" t="s">
        <v>47</v>
      </c>
      <c r="AD8" s="44" t="s">
        <v>47</v>
      </c>
      <c r="AE8" s="44" t="s">
        <v>47</v>
      </c>
      <c r="AF8" s="44" t="s">
        <v>47</v>
      </c>
      <c r="AG8" s="14">
        <f>COUNTIF(C8:AF8,"서울")</f>
        <v>11</v>
      </c>
      <c r="AH8" s="40">
        <f>COUNTIF(B8:AE8,"문경")</f>
        <v>0</v>
      </c>
      <c r="AI8" s="40">
        <f t="shared" si="0"/>
        <v>10</v>
      </c>
      <c r="AJ8" s="47">
        <f>SUM(AG8:AI8)</f>
        <v>21</v>
      </c>
    </row>
    <row r="9" spans="1:36" ht="24.75" customHeight="1">
      <c r="A9" s="82"/>
      <c r="B9" s="48" t="s">
        <v>23</v>
      </c>
      <c r="C9" s="12" t="s">
        <v>11</v>
      </c>
      <c r="D9" s="12" t="s">
        <v>3</v>
      </c>
      <c r="E9" s="12" t="s">
        <v>3</v>
      </c>
      <c r="F9" s="12" t="s">
        <v>3</v>
      </c>
      <c r="G9" s="13"/>
      <c r="H9" s="13"/>
      <c r="I9" s="13"/>
      <c r="J9" s="12" t="s">
        <v>3</v>
      </c>
      <c r="K9" s="12" t="s">
        <v>3</v>
      </c>
      <c r="L9" s="12" t="s">
        <v>3</v>
      </c>
      <c r="M9" s="13"/>
      <c r="N9" s="13"/>
      <c r="O9" s="13"/>
      <c r="P9" s="13"/>
      <c r="Q9" s="12" t="s">
        <v>11</v>
      </c>
      <c r="R9" s="12" t="s">
        <v>3</v>
      </c>
      <c r="S9" s="12" t="s">
        <v>3</v>
      </c>
      <c r="T9" s="13"/>
      <c r="U9" s="13"/>
      <c r="V9" s="12" t="s">
        <v>56</v>
      </c>
      <c r="W9" s="44" t="s">
        <v>14</v>
      </c>
      <c r="X9" s="44" t="s">
        <v>14</v>
      </c>
      <c r="Y9" s="44" t="s">
        <v>14</v>
      </c>
      <c r="Z9" s="44" t="s">
        <v>14</v>
      </c>
      <c r="AA9" s="44" t="s">
        <v>14</v>
      </c>
      <c r="AB9" s="44" t="s">
        <v>14</v>
      </c>
      <c r="AC9" s="44" t="s">
        <v>14</v>
      </c>
      <c r="AD9" s="44" t="s">
        <v>14</v>
      </c>
      <c r="AE9" s="44" t="s">
        <v>14</v>
      </c>
      <c r="AF9" s="44" t="s">
        <v>14</v>
      </c>
      <c r="AG9" s="14">
        <f>COUNTIF(C9:AF9,"서울")</f>
        <v>1</v>
      </c>
      <c r="AH9" s="40">
        <f>COUNTIF(B9:AE9,"문경")</f>
        <v>10</v>
      </c>
      <c r="AI9" s="40">
        <f t="shared" si="0"/>
        <v>10</v>
      </c>
      <c r="AJ9" s="47">
        <f>SUM(AG9:AI9)</f>
        <v>21</v>
      </c>
    </row>
    <row r="10" spans="1:36" ht="24.75" customHeight="1">
      <c r="A10" s="82"/>
      <c r="B10" s="49" t="s">
        <v>24</v>
      </c>
      <c r="C10" s="12" t="s">
        <v>11</v>
      </c>
      <c r="D10" s="12" t="s">
        <v>3</v>
      </c>
      <c r="E10" s="12" t="s">
        <v>3</v>
      </c>
      <c r="F10" s="12" t="s">
        <v>3</v>
      </c>
      <c r="G10" s="13"/>
      <c r="H10" s="13"/>
      <c r="I10" s="13"/>
      <c r="J10" s="12" t="s">
        <v>3</v>
      </c>
      <c r="K10" s="12" t="s">
        <v>3</v>
      </c>
      <c r="L10" s="12" t="s">
        <v>3</v>
      </c>
      <c r="M10" s="13"/>
      <c r="N10" s="13"/>
      <c r="O10" s="13"/>
      <c r="P10" s="13"/>
      <c r="Q10" s="12" t="s">
        <v>11</v>
      </c>
      <c r="R10" s="12" t="s">
        <v>3</v>
      </c>
      <c r="S10" s="12" t="s">
        <v>3</v>
      </c>
      <c r="T10" s="13"/>
      <c r="U10" s="13"/>
      <c r="V10" s="12" t="s">
        <v>10</v>
      </c>
      <c r="W10" s="44" t="s">
        <v>47</v>
      </c>
      <c r="X10" s="44" t="s">
        <v>47</v>
      </c>
      <c r="Y10" s="44" t="s">
        <v>47</v>
      </c>
      <c r="Z10" s="44" t="s">
        <v>47</v>
      </c>
      <c r="AA10" s="44" t="s">
        <v>47</v>
      </c>
      <c r="AB10" s="44" t="s">
        <v>47</v>
      </c>
      <c r="AC10" s="44" t="s">
        <v>47</v>
      </c>
      <c r="AD10" s="44" t="s">
        <v>47</v>
      </c>
      <c r="AE10" s="44" t="s">
        <v>47</v>
      </c>
      <c r="AF10" s="44" t="s">
        <v>47</v>
      </c>
      <c r="AG10" s="14">
        <f aca="true" t="shared" si="1" ref="AG10:AG35">COUNTIF(C10:AF10,"서울")</f>
        <v>1</v>
      </c>
      <c r="AH10" s="40">
        <f aca="true" t="shared" si="2" ref="AH10:AI35">COUNTIF(B10:AE10,"문경")</f>
        <v>10</v>
      </c>
      <c r="AI10" s="40">
        <f t="shared" si="0"/>
        <v>10</v>
      </c>
      <c r="AJ10" s="47">
        <f aca="true" t="shared" si="3" ref="AJ10:AJ35">SUM(AG10:AI10)</f>
        <v>21</v>
      </c>
    </row>
    <row r="11" spans="1:36" ht="24.75" customHeight="1">
      <c r="A11" s="83"/>
      <c r="B11" s="50" t="s">
        <v>48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20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14">
        <f t="shared" si="1"/>
        <v>0</v>
      </c>
      <c r="AH11" s="40">
        <f t="shared" si="2"/>
        <v>0</v>
      </c>
      <c r="AI11" s="40">
        <f t="shared" si="0"/>
        <v>0</v>
      </c>
      <c r="AJ11" s="47">
        <f t="shared" si="3"/>
        <v>0</v>
      </c>
    </row>
    <row r="12" spans="1:36" ht="24.75" customHeight="1">
      <c r="A12" s="84" t="s">
        <v>4</v>
      </c>
      <c r="B12" s="52" t="s">
        <v>17</v>
      </c>
      <c r="C12" s="12" t="s">
        <v>11</v>
      </c>
      <c r="D12" s="12" t="s">
        <v>3</v>
      </c>
      <c r="E12" s="12" t="s">
        <v>3</v>
      </c>
      <c r="F12" s="12" t="s">
        <v>3</v>
      </c>
      <c r="G12" s="13"/>
      <c r="H12" s="13"/>
      <c r="I12" s="13"/>
      <c r="J12" s="12" t="s">
        <v>3</v>
      </c>
      <c r="K12" s="12" t="s">
        <v>3</v>
      </c>
      <c r="L12" s="12" t="s">
        <v>3</v>
      </c>
      <c r="M12" s="13"/>
      <c r="N12" s="13"/>
      <c r="O12" s="13"/>
      <c r="P12" s="13"/>
      <c r="Q12" s="12" t="s">
        <v>11</v>
      </c>
      <c r="R12" s="12" t="s">
        <v>3</v>
      </c>
      <c r="S12" s="12" t="s">
        <v>3</v>
      </c>
      <c r="T12" s="13"/>
      <c r="U12" s="13"/>
      <c r="V12" s="12" t="s">
        <v>10</v>
      </c>
      <c r="W12" s="44" t="s">
        <v>47</v>
      </c>
      <c r="X12" s="44" t="s">
        <v>47</v>
      </c>
      <c r="Y12" s="44" t="s">
        <v>47</v>
      </c>
      <c r="Z12" s="44" t="s">
        <v>47</v>
      </c>
      <c r="AA12" s="44" t="s">
        <v>47</v>
      </c>
      <c r="AB12" s="44" t="s">
        <v>47</v>
      </c>
      <c r="AC12" s="44" t="s">
        <v>47</v>
      </c>
      <c r="AD12" s="44" t="s">
        <v>47</v>
      </c>
      <c r="AE12" s="44" t="s">
        <v>47</v>
      </c>
      <c r="AF12" s="44" t="s">
        <v>47</v>
      </c>
      <c r="AG12" s="14">
        <f t="shared" si="1"/>
        <v>1</v>
      </c>
      <c r="AH12" s="40">
        <f t="shared" si="2"/>
        <v>10</v>
      </c>
      <c r="AI12" s="40">
        <f t="shared" si="0"/>
        <v>10</v>
      </c>
      <c r="AJ12" s="47">
        <f t="shared" si="3"/>
        <v>21</v>
      </c>
    </row>
    <row r="13" spans="1:36" ht="24.75" customHeight="1">
      <c r="A13" s="82"/>
      <c r="B13" s="53" t="s">
        <v>18</v>
      </c>
      <c r="C13" s="12" t="s">
        <v>10</v>
      </c>
      <c r="D13" s="12" t="s">
        <v>10</v>
      </c>
      <c r="E13" s="12" t="s">
        <v>10</v>
      </c>
      <c r="F13" s="12" t="s">
        <v>10</v>
      </c>
      <c r="G13" s="13"/>
      <c r="H13" s="13"/>
      <c r="I13" s="13"/>
      <c r="J13" s="12" t="s">
        <v>10</v>
      </c>
      <c r="K13" s="12" t="s">
        <v>10</v>
      </c>
      <c r="L13" s="12" t="s">
        <v>10</v>
      </c>
      <c r="M13" s="13"/>
      <c r="N13" s="13"/>
      <c r="O13" s="13"/>
      <c r="P13" s="13"/>
      <c r="Q13" s="12" t="s">
        <v>10</v>
      </c>
      <c r="R13" s="12" t="s">
        <v>10</v>
      </c>
      <c r="S13" s="12" t="s">
        <v>10</v>
      </c>
      <c r="T13" s="13"/>
      <c r="U13" s="13"/>
      <c r="V13" s="12" t="s">
        <v>10</v>
      </c>
      <c r="W13" s="39" t="s">
        <v>58</v>
      </c>
      <c r="X13" s="39" t="s">
        <v>58</v>
      </c>
      <c r="Y13" s="39" t="s">
        <v>58</v>
      </c>
      <c r="Z13" s="39" t="s">
        <v>58</v>
      </c>
      <c r="AA13" s="39" t="s">
        <v>58</v>
      </c>
      <c r="AB13" s="39" t="s">
        <v>58</v>
      </c>
      <c r="AC13" s="39" t="s">
        <v>58</v>
      </c>
      <c r="AD13" s="39" t="s">
        <v>58</v>
      </c>
      <c r="AE13" s="39" t="s">
        <v>58</v>
      </c>
      <c r="AF13" s="39" t="s">
        <v>58</v>
      </c>
      <c r="AG13" s="14">
        <f t="shared" si="1"/>
        <v>11</v>
      </c>
      <c r="AH13" s="40">
        <f t="shared" si="2"/>
        <v>0</v>
      </c>
      <c r="AI13" s="40">
        <f t="shared" si="0"/>
        <v>0</v>
      </c>
      <c r="AJ13" s="47">
        <f t="shared" si="3"/>
        <v>11</v>
      </c>
    </row>
    <row r="14" spans="1:36" ht="24.75" customHeight="1">
      <c r="A14" s="82"/>
      <c r="B14" s="53" t="s">
        <v>19</v>
      </c>
      <c r="C14" s="12" t="s">
        <v>11</v>
      </c>
      <c r="D14" s="12" t="s">
        <v>3</v>
      </c>
      <c r="E14" s="12" t="s">
        <v>3</v>
      </c>
      <c r="F14" s="12" t="s">
        <v>3</v>
      </c>
      <c r="G14" s="13"/>
      <c r="H14" s="13"/>
      <c r="I14" s="13"/>
      <c r="J14" s="12" t="s">
        <v>3</v>
      </c>
      <c r="K14" s="12" t="s">
        <v>3</v>
      </c>
      <c r="L14" s="12" t="s">
        <v>3</v>
      </c>
      <c r="M14" s="13"/>
      <c r="N14" s="13"/>
      <c r="O14" s="13"/>
      <c r="P14" s="13"/>
      <c r="Q14" s="12" t="s">
        <v>11</v>
      </c>
      <c r="R14" s="12" t="s">
        <v>3</v>
      </c>
      <c r="S14" s="12" t="s">
        <v>3</v>
      </c>
      <c r="T14" s="13"/>
      <c r="U14" s="13"/>
      <c r="V14" s="12" t="s">
        <v>10</v>
      </c>
      <c r="W14" s="44" t="s">
        <v>47</v>
      </c>
      <c r="X14" s="44" t="s">
        <v>47</v>
      </c>
      <c r="Y14" s="44" t="s">
        <v>47</v>
      </c>
      <c r="Z14" s="44" t="s">
        <v>47</v>
      </c>
      <c r="AA14" s="44" t="s">
        <v>47</v>
      </c>
      <c r="AB14" s="44" t="s">
        <v>47</v>
      </c>
      <c r="AC14" s="44" t="s">
        <v>47</v>
      </c>
      <c r="AD14" s="44" t="s">
        <v>47</v>
      </c>
      <c r="AE14" s="44" t="s">
        <v>47</v>
      </c>
      <c r="AF14" s="44" t="s">
        <v>47</v>
      </c>
      <c r="AG14" s="14">
        <f t="shared" si="1"/>
        <v>1</v>
      </c>
      <c r="AH14" s="40">
        <f t="shared" si="2"/>
        <v>10</v>
      </c>
      <c r="AI14" s="40">
        <f t="shared" si="0"/>
        <v>10</v>
      </c>
      <c r="AJ14" s="47">
        <f t="shared" si="3"/>
        <v>21</v>
      </c>
    </row>
    <row r="15" spans="1:36" ht="24.75" customHeight="1">
      <c r="A15" s="82"/>
      <c r="B15" s="53" t="s">
        <v>20</v>
      </c>
      <c r="C15" s="12" t="s">
        <v>10</v>
      </c>
      <c r="D15" s="12" t="s">
        <v>10</v>
      </c>
      <c r="E15" s="12" t="s">
        <v>10</v>
      </c>
      <c r="F15" s="12" t="s">
        <v>10</v>
      </c>
      <c r="G15" s="13"/>
      <c r="H15" s="13"/>
      <c r="I15" s="13"/>
      <c r="J15" s="12" t="s">
        <v>10</v>
      </c>
      <c r="K15" s="12" t="s">
        <v>10</v>
      </c>
      <c r="L15" s="12" t="s">
        <v>10</v>
      </c>
      <c r="M15" s="13"/>
      <c r="N15" s="13"/>
      <c r="O15" s="13"/>
      <c r="P15" s="13"/>
      <c r="Q15" s="12" t="s">
        <v>10</v>
      </c>
      <c r="R15" s="12" t="s">
        <v>10</v>
      </c>
      <c r="S15" s="12" t="s">
        <v>10</v>
      </c>
      <c r="T15" s="13"/>
      <c r="U15" s="13"/>
      <c r="V15" s="12" t="s">
        <v>10</v>
      </c>
      <c r="W15" s="39" t="s">
        <v>58</v>
      </c>
      <c r="X15" s="39" t="s">
        <v>58</v>
      </c>
      <c r="Y15" s="39" t="s">
        <v>58</v>
      </c>
      <c r="Z15" s="39" t="s">
        <v>58</v>
      </c>
      <c r="AA15" s="39" t="s">
        <v>58</v>
      </c>
      <c r="AB15" s="39" t="s">
        <v>58</v>
      </c>
      <c r="AC15" s="39" t="s">
        <v>58</v>
      </c>
      <c r="AD15" s="39" t="s">
        <v>58</v>
      </c>
      <c r="AE15" s="39" t="s">
        <v>58</v>
      </c>
      <c r="AF15" s="39" t="s">
        <v>58</v>
      </c>
      <c r="AG15" s="14">
        <f t="shared" si="1"/>
        <v>11</v>
      </c>
      <c r="AH15" s="40">
        <f t="shared" si="2"/>
        <v>0</v>
      </c>
      <c r="AI15" s="40">
        <f t="shared" si="0"/>
        <v>0</v>
      </c>
      <c r="AJ15" s="47">
        <f t="shared" si="3"/>
        <v>11</v>
      </c>
    </row>
    <row r="16" spans="1:36" ht="24.75" customHeight="1">
      <c r="A16" s="82"/>
      <c r="B16" s="53" t="s">
        <v>22</v>
      </c>
      <c r="C16" s="12" t="s">
        <v>10</v>
      </c>
      <c r="D16" s="12" t="s">
        <v>10</v>
      </c>
      <c r="E16" s="12" t="s">
        <v>10</v>
      </c>
      <c r="F16" s="12" t="s">
        <v>10</v>
      </c>
      <c r="G16" s="13"/>
      <c r="H16" s="13"/>
      <c r="I16" s="13"/>
      <c r="J16" s="12" t="s">
        <v>10</v>
      </c>
      <c r="K16" s="12" t="s">
        <v>10</v>
      </c>
      <c r="L16" s="12" t="s">
        <v>10</v>
      </c>
      <c r="M16" s="13"/>
      <c r="N16" s="13"/>
      <c r="O16" s="13"/>
      <c r="P16" s="13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4">
        <f t="shared" si="1"/>
        <v>7</v>
      </c>
      <c r="AH16" s="40">
        <f t="shared" si="2"/>
        <v>0</v>
      </c>
      <c r="AI16" s="40">
        <f t="shared" si="0"/>
        <v>0</v>
      </c>
      <c r="AJ16" s="47">
        <f t="shared" si="3"/>
        <v>7</v>
      </c>
    </row>
    <row r="17" spans="1:36" ht="24.75" customHeight="1">
      <c r="A17" s="82"/>
      <c r="B17" s="53" t="s">
        <v>25</v>
      </c>
      <c r="C17" s="12" t="s">
        <v>11</v>
      </c>
      <c r="D17" s="12" t="s">
        <v>3</v>
      </c>
      <c r="E17" s="12" t="s">
        <v>3</v>
      </c>
      <c r="F17" s="12" t="s">
        <v>3</v>
      </c>
      <c r="G17" s="13"/>
      <c r="H17" s="13"/>
      <c r="I17" s="13"/>
      <c r="J17" s="12" t="s">
        <v>3</v>
      </c>
      <c r="K17" s="12" t="s">
        <v>3</v>
      </c>
      <c r="L17" s="12" t="s">
        <v>3</v>
      </c>
      <c r="M17" s="13"/>
      <c r="N17" s="13"/>
      <c r="O17" s="13"/>
      <c r="P17" s="13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14">
        <f t="shared" si="1"/>
        <v>0</v>
      </c>
      <c r="AH17" s="40">
        <f t="shared" si="2"/>
        <v>7</v>
      </c>
      <c r="AI17" s="40">
        <f t="shared" si="0"/>
        <v>0</v>
      </c>
      <c r="AJ17" s="47">
        <f t="shared" si="3"/>
        <v>7</v>
      </c>
    </row>
    <row r="18" spans="1:36" ht="24.75" customHeight="1">
      <c r="A18" s="82"/>
      <c r="B18" s="53" t="s">
        <v>26</v>
      </c>
      <c r="C18" s="12" t="s">
        <v>11</v>
      </c>
      <c r="D18" s="12" t="s">
        <v>3</v>
      </c>
      <c r="E18" s="12" t="s">
        <v>3</v>
      </c>
      <c r="F18" s="12" t="s">
        <v>3</v>
      </c>
      <c r="G18" s="13"/>
      <c r="H18" s="13"/>
      <c r="I18" s="13"/>
      <c r="J18" s="12" t="s">
        <v>3</v>
      </c>
      <c r="K18" s="12" t="s">
        <v>3</v>
      </c>
      <c r="L18" s="12" t="s">
        <v>3</v>
      </c>
      <c r="M18" s="13"/>
      <c r="N18" s="13"/>
      <c r="O18" s="13"/>
      <c r="P18" s="13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4">
        <f t="shared" si="1"/>
        <v>0</v>
      </c>
      <c r="AH18" s="40">
        <f t="shared" si="2"/>
        <v>7</v>
      </c>
      <c r="AI18" s="40">
        <f t="shared" si="0"/>
        <v>0</v>
      </c>
      <c r="AJ18" s="47">
        <f t="shared" si="3"/>
        <v>7</v>
      </c>
    </row>
    <row r="19" spans="1:36" ht="24.75" customHeight="1">
      <c r="A19" s="82"/>
      <c r="B19" s="54" t="s">
        <v>27</v>
      </c>
      <c r="C19" s="35" t="s">
        <v>10</v>
      </c>
      <c r="D19" s="35" t="s">
        <v>10</v>
      </c>
      <c r="E19" s="35" t="s">
        <v>10</v>
      </c>
      <c r="F19" s="35" t="s">
        <v>10</v>
      </c>
      <c r="G19" s="36"/>
      <c r="H19" s="36"/>
      <c r="I19" s="36"/>
      <c r="J19" s="35" t="s">
        <v>10</v>
      </c>
      <c r="K19" s="35" t="s">
        <v>10</v>
      </c>
      <c r="L19" s="35" t="s">
        <v>10</v>
      </c>
      <c r="M19" s="36"/>
      <c r="N19" s="36"/>
      <c r="O19" s="36"/>
      <c r="P19" s="36"/>
      <c r="Q19" s="12" t="s">
        <v>10</v>
      </c>
      <c r="R19" s="12" t="s">
        <v>10</v>
      </c>
      <c r="S19" s="12" t="s">
        <v>10</v>
      </c>
      <c r="T19" s="13"/>
      <c r="U19" s="13"/>
      <c r="V19" s="12" t="s">
        <v>10</v>
      </c>
      <c r="W19" s="44" t="s">
        <v>47</v>
      </c>
      <c r="X19" s="44" t="s">
        <v>47</v>
      </c>
      <c r="Y19" s="44" t="s">
        <v>47</v>
      </c>
      <c r="Z19" s="44" t="s">
        <v>47</v>
      </c>
      <c r="AA19" s="44" t="s">
        <v>47</v>
      </c>
      <c r="AB19" s="44" t="s">
        <v>47</v>
      </c>
      <c r="AC19" s="44" t="s">
        <v>47</v>
      </c>
      <c r="AD19" s="44" t="s">
        <v>47</v>
      </c>
      <c r="AE19" s="44" t="s">
        <v>47</v>
      </c>
      <c r="AF19" s="44" t="s">
        <v>47</v>
      </c>
      <c r="AG19" s="14">
        <f t="shared" si="1"/>
        <v>11</v>
      </c>
      <c r="AH19" s="40">
        <f t="shared" si="2"/>
        <v>0</v>
      </c>
      <c r="AI19" s="40">
        <f t="shared" si="0"/>
        <v>10</v>
      </c>
      <c r="AJ19" s="47">
        <f t="shared" si="3"/>
        <v>21</v>
      </c>
    </row>
    <row r="20" spans="1:36" ht="24.75" customHeight="1">
      <c r="A20" s="82"/>
      <c r="B20" s="55" t="s">
        <v>49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2" t="s">
        <v>11</v>
      </c>
      <c r="R20" s="12" t="s">
        <v>3</v>
      </c>
      <c r="S20" s="12" t="s">
        <v>3</v>
      </c>
      <c r="T20" s="13"/>
      <c r="U20" s="13"/>
      <c r="V20" s="12" t="s">
        <v>10</v>
      </c>
      <c r="W20" s="44" t="s">
        <v>14</v>
      </c>
      <c r="X20" s="44" t="s">
        <v>14</v>
      </c>
      <c r="Y20" s="44" t="s">
        <v>14</v>
      </c>
      <c r="Z20" s="44" t="s">
        <v>14</v>
      </c>
      <c r="AA20" s="44" t="s">
        <v>14</v>
      </c>
      <c r="AB20" s="44" t="s">
        <v>14</v>
      </c>
      <c r="AC20" s="44" t="s">
        <v>14</v>
      </c>
      <c r="AD20" s="44" t="s">
        <v>14</v>
      </c>
      <c r="AE20" s="44" t="s">
        <v>14</v>
      </c>
      <c r="AF20" s="44" t="s">
        <v>14</v>
      </c>
      <c r="AG20" s="14">
        <f t="shared" si="1"/>
        <v>1</v>
      </c>
      <c r="AH20" s="40">
        <f t="shared" si="2"/>
        <v>3</v>
      </c>
      <c r="AI20" s="40">
        <f t="shared" si="0"/>
        <v>10</v>
      </c>
      <c r="AJ20" s="47">
        <f t="shared" si="3"/>
        <v>14</v>
      </c>
    </row>
    <row r="21" spans="1:36" ht="24.75" customHeight="1">
      <c r="A21" s="82"/>
      <c r="B21" s="55" t="s">
        <v>50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2" t="s">
        <v>11</v>
      </c>
      <c r="R21" s="12" t="s">
        <v>3</v>
      </c>
      <c r="S21" s="12" t="s">
        <v>3</v>
      </c>
      <c r="T21" s="13"/>
      <c r="U21" s="13"/>
      <c r="V21" s="12" t="s">
        <v>10</v>
      </c>
      <c r="W21" s="44" t="s">
        <v>14</v>
      </c>
      <c r="X21" s="44" t="s">
        <v>14</v>
      </c>
      <c r="Y21" s="44" t="s">
        <v>14</v>
      </c>
      <c r="Z21" s="44" t="s">
        <v>14</v>
      </c>
      <c r="AA21" s="44" t="s">
        <v>14</v>
      </c>
      <c r="AB21" s="44" t="s">
        <v>14</v>
      </c>
      <c r="AC21" s="44" t="s">
        <v>14</v>
      </c>
      <c r="AD21" s="44" t="s">
        <v>14</v>
      </c>
      <c r="AE21" s="44" t="s">
        <v>14</v>
      </c>
      <c r="AF21" s="44" t="s">
        <v>14</v>
      </c>
      <c r="AG21" s="14">
        <f t="shared" si="1"/>
        <v>1</v>
      </c>
      <c r="AH21" s="40">
        <f t="shared" si="2"/>
        <v>3</v>
      </c>
      <c r="AI21" s="40">
        <f t="shared" si="0"/>
        <v>10</v>
      </c>
      <c r="AJ21" s="47">
        <f t="shared" si="3"/>
        <v>14</v>
      </c>
    </row>
    <row r="22" spans="1:36" ht="24.75" customHeight="1">
      <c r="A22" s="82"/>
      <c r="B22" s="55" t="s">
        <v>51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2" t="s">
        <v>11</v>
      </c>
      <c r="R22" s="12" t="s">
        <v>3</v>
      </c>
      <c r="S22" s="12" t="s">
        <v>3</v>
      </c>
      <c r="T22" s="13"/>
      <c r="U22" s="13"/>
      <c r="V22" s="12" t="s">
        <v>10</v>
      </c>
      <c r="W22" s="44" t="s">
        <v>14</v>
      </c>
      <c r="X22" s="44" t="s">
        <v>14</v>
      </c>
      <c r="Y22" s="44" t="s">
        <v>14</v>
      </c>
      <c r="Z22" s="44" t="s">
        <v>14</v>
      </c>
      <c r="AA22" s="44" t="s">
        <v>14</v>
      </c>
      <c r="AB22" s="44" t="s">
        <v>14</v>
      </c>
      <c r="AC22" s="44" t="s">
        <v>14</v>
      </c>
      <c r="AD22" s="44" t="s">
        <v>14</v>
      </c>
      <c r="AE22" s="44" t="s">
        <v>14</v>
      </c>
      <c r="AF22" s="44" t="s">
        <v>14</v>
      </c>
      <c r="AG22" s="14">
        <f t="shared" si="1"/>
        <v>1</v>
      </c>
      <c r="AH22" s="40">
        <f t="shared" si="2"/>
        <v>3</v>
      </c>
      <c r="AI22" s="40">
        <f t="shared" si="0"/>
        <v>10</v>
      </c>
      <c r="AJ22" s="47">
        <f t="shared" si="3"/>
        <v>14</v>
      </c>
    </row>
    <row r="23" spans="1:36" s="19" customFormat="1" ht="24.75" customHeight="1">
      <c r="A23" s="83"/>
      <c r="B23" s="5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6"/>
      <c r="R23" s="17"/>
      <c r="S23" s="18"/>
      <c r="T23" s="18"/>
      <c r="U23" s="18"/>
      <c r="V23" s="17"/>
      <c r="W23" s="17"/>
      <c r="X23" s="18"/>
      <c r="Y23" s="18"/>
      <c r="Z23" s="18"/>
      <c r="AA23" s="18"/>
      <c r="AB23" s="18"/>
      <c r="AC23" s="17"/>
      <c r="AD23" s="16"/>
      <c r="AE23" s="16"/>
      <c r="AF23" s="18"/>
      <c r="AG23" s="14">
        <f t="shared" si="1"/>
        <v>0</v>
      </c>
      <c r="AH23" s="40">
        <f t="shared" si="2"/>
        <v>0</v>
      </c>
      <c r="AI23" s="40">
        <f t="shared" si="0"/>
        <v>0</v>
      </c>
      <c r="AJ23" s="47">
        <f t="shared" si="3"/>
        <v>0</v>
      </c>
    </row>
    <row r="24" spans="1:36" ht="24.75" customHeight="1">
      <c r="A24" s="85" t="s">
        <v>5</v>
      </c>
      <c r="B24" s="52" t="s">
        <v>21</v>
      </c>
      <c r="C24" s="12" t="s">
        <v>10</v>
      </c>
      <c r="D24" s="12" t="s">
        <v>10</v>
      </c>
      <c r="E24" s="12" t="s">
        <v>10</v>
      </c>
      <c r="F24" s="12" t="s">
        <v>10</v>
      </c>
      <c r="G24" s="13"/>
      <c r="H24" s="13"/>
      <c r="I24" s="13"/>
      <c r="J24" s="12" t="s">
        <v>10</v>
      </c>
      <c r="K24" s="12" t="s">
        <v>10</v>
      </c>
      <c r="L24" s="12" t="s">
        <v>10</v>
      </c>
      <c r="M24" s="13"/>
      <c r="N24" s="13"/>
      <c r="O24" s="13"/>
      <c r="P24" s="1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14">
        <f t="shared" si="1"/>
        <v>7</v>
      </c>
      <c r="AH24" s="40">
        <f t="shared" si="2"/>
        <v>0</v>
      </c>
      <c r="AI24" s="40">
        <f t="shared" si="0"/>
        <v>0</v>
      </c>
      <c r="AJ24" s="47">
        <f t="shared" si="3"/>
        <v>7</v>
      </c>
    </row>
    <row r="25" spans="1:36" ht="24.75" customHeight="1">
      <c r="A25" s="85"/>
      <c r="B25" s="53" t="s">
        <v>28</v>
      </c>
      <c r="C25" s="12" t="s">
        <v>10</v>
      </c>
      <c r="D25" s="12" t="s">
        <v>10</v>
      </c>
      <c r="E25" s="12" t="s">
        <v>10</v>
      </c>
      <c r="F25" s="12" t="s">
        <v>10</v>
      </c>
      <c r="G25" s="13"/>
      <c r="H25" s="13"/>
      <c r="I25" s="13"/>
      <c r="J25" s="12" t="s">
        <v>10</v>
      </c>
      <c r="K25" s="12" t="s">
        <v>10</v>
      </c>
      <c r="L25" s="12" t="s">
        <v>10</v>
      </c>
      <c r="M25" s="13"/>
      <c r="N25" s="13"/>
      <c r="O25" s="13"/>
      <c r="P25" s="13"/>
      <c r="Q25" s="12" t="s">
        <v>10</v>
      </c>
      <c r="R25" s="12" t="s">
        <v>10</v>
      </c>
      <c r="S25" s="12" t="s">
        <v>10</v>
      </c>
      <c r="T25" s="13"/>
      <c r="U25" s="13"/>
      <c r="V25" s="12" t="s">
        <v>10</v>
      </c>
      <c r="W25" s="44" t="s">
        <v>47</v>
      </c>
      <c r="X25" s="44" t="s">
        <v>47</v>
      </c>
      <c r="Y25" s="44" t="s">
        <v>47</v>
      </c>
      <c r="Z25" s="44" t="s">
        <v>47</v>
      </c>
      <c r="AA25" s="44" t="s">
        <v>47</v>
      </c>
      <c r="AB25" s="44" t="s">
        <v>47</v>
      </c>
      <c r="AC25" s="44" t="s">
        <v>47</v>
      </c>
      <c r="AD25" s="44" t="s">
        <v>47</v>
      </c>
      <c r="AE25" s="44" t="s">
        <v>47</v>
      </c>
      <c r="AF25" s="44" t="s">
        <v>47</v>
      </c>
      <c r="AG25" s="14">
        <f t="shared" si="1"/>
        <v>11</v>
      </c>
      <c r="AH25" s="40">
        <f t="shared" si="2"/>
        <v>0</v>
      </c>
      <c r="AI25" s="40">
        <f t="shared" si="0"/>
        <v>10</v>
      </c>
      <c r="AJ25" s="47">
        <f t="shared" si="3"/>
        <v>21</v>
      </c>
    </row>
    <row r="26" spans="1:36" ht="24.75" customHeight="1">
      <c r="A26" s="85"/>
      <c r="B26" s="53" t="s">
        <v>29</v>
      </c>
      <c r="C26" s="12" t="s">
        <v>10</v>
      </c>
      <c r="D26" s="12" t="s">
        <v>10</v>
      </c>
      <c r="E26" s="12" t="s">
        <v>10</v>
      </c>
      <c r="F26" s="12" t="s">
        <v>10</v>
      </c>
      <c r="G26" s="13"/>
      <c r="H26" s="13"/>
      <c r="I26" s="13"/>
      <c r="J26" s="12" t="s">
        <v>10</v>
      </c>
      <c r="K26" s="12" t="s">
        <v>10</v>
      </c>
      <c r="L26" s="12" t="s">
        <v>10</v>
      </c>
      <c r="M26" s="13"/>
      <c r="N26" s="13"/>
      <c r="O26" s="13"/>
      <c r="P26" s="13"/>
      <c r="Q26" s="12" t="s">
        <v>10</v>
      </c>
      <c r="R26" s="12" t="s">
        <v>10</v>
      </c>
      <c r="S26" s="12" t="s">
        <v>10</v>
      </c>
      <c r="T26" s="13"/>
      <c r="U26" s="13"/>
      <c r="V26" s="12" t="s">
        <v>10</v>
      </c>
      <c r="W26" s="44" t="s">
        <v>47</v>
      </c>
      <c r="X26" s="44" t="s">
        <v>47</v>
      </c>
      <c r="Y26" s="44" t="s">
        <v>47</v>
      </c>
      <c r="Z26" s="44" t="s">
        <v>47</v>
      </c>
      <c r="AA26" s="44" t="s">
        <v>47</v>
      </c>
      <c r="AB26" s="44" t="s">
        <v>47</v>
      </c>
      <c r="AC26" s="44" t="s">
        <v>47</v>
      </c>
      <c r="AD26" s="44" t="s">
        <v>47</v>
      </c>
      <c r="AE26" s="44" t="s">
        <v>47</v>
      </c>
      <c r="AF26" s="44" t="s">
        <v>47</v>
      </c>
      <c r="AG26" s="14">
        <f t="shared" si="1"/>
        <v>11</v>
      </c>
      <c r="AH26" s="40">
        <f t="shared" si="2"/>
        <v>0</v>
      </c>
      <c r="AI26" s="40">
        <f t="shared" si="0"/>
        <v>10</v>
      </c>
      <c r="AJ26" s="47">
        <f t="shared" si="3"/>
        <v>21</v>
      </c>
    </row>
    <row r="27" spans="1:36" ht="24.75" customHeight="1">
      <c r="A27" s="85"/>
      <c r="B27" s="57" t="s">
        <v>30</v>
      </c>
      <c r="C27" s="12" t="s">
        <v>10</v>
      </c>
      <c r="D27" s="12" t="s">
        <v>10</v>
      </c>
      <c r="E27" s="12" t="s">
        <v>10</v>
      </c>
      <c r="F27" s="12" t="s">
        <v>10</v>
      </c>
      <c r="G27" s="13"/>
      <c r="H27" s="13"/>
      <c r="I27" s="13"/>
      <c r="J27" s="12" t="s">
        <v>10</v>
      </c>
      <c r="K27" s="12" t="s">
        <v>10</v>
      </c>
      <c r="L27" s="12" t="s">
        <v>10</v>
      </c>
      <c r="M27" s="13"/>
      <c r="N27" s="13"/>
      <c r="O27" s="13"/>
      <c r="P27" s="13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14">
        <f t="shared" si="1"/>
        <v>7</v>
      </c>
      <c r="AH27" s="40">
        <f t="shared" si="2"/>
        <v>0</v>
      </c>
      <c r="AI27" s="40">
        <f t="shared" si="0"/>
        <v>0</v>
      </c>
      <c r="AJ27" s="47">
        <f t="shared" si="3"/>
        <v>7</v>
      </c>
    </row>
    <row r="28" spans="1:36" ht="24.75" customHeight="1">
      <c r="A28" s="85"/>
      <c r="B28" s="53" t="s">
        <v>32</v>
      </c>
      <c r="C28" s="12" t="s">
        <v>10</v>
      </c>
      <c r="D28" s="12" t="s">
        <v>10</v>
      </c>
      <c r="E28" s="12" t="s">
        <v>10</v>
      </c>
      <c r="F28" s="12" t="s">
        <v>10</v>
      </c>
      <c r="G28" s="13"/>
      <c r="H28" s="13"/>
      <c r="I28" s="13"/>
      <c r="J28" s="12" t="s">
        <v>10</v>
      </c>
      <c r="K28" s="12" t="s">
        <v>10</v>
      </c>
      <c r="L28" s="12" t="s">
        <v>10</v>
      </c>
      <c r="M28" s="13"/>
      <c r="N28" s="13"/>
      <c r="O28" s="13"/>
      <c r="P28" s="13"/>
      <c r="Q28" s="12" t="s">
        <v>10</v>
      </c>
      <c r="R28" s="12" t="s">
        <v>10</v>
      </c>
      <c r="S28" s="12" t="s">
        <v>10</v>
      </c>
      <c r="T28" s="13"/>
      <c r="U28" s="13"/>
      <c r="V28" s="12" t="s">
        <v>10</v>
      </c>
      <c r="W28" s="44" t="s">
        <v>47</v>
      </c>
      <c r="X28" s="44" t="s">
        <v>47</v>
      </c>
      <c r="Y28" s="44" t="s">
        <v>47</v>
      </c>
      <c r="Z28" s="44" t="s">
        <v>47</v>
      </c>
      <c r="AA28" s="44" t="s">
        <v>47</v>
      </c>
      <c r="AB28" s="44" t="s">
        <v>47</v>
      </c>
      <c r="AC28" s="44" t="s">
        <v>47</v>
      </c>
      <c r="AD28" s="44" t="s">
        <v>47</v>
      </c>
      <c r="AE28" s="44" t="s">
        <v>47</v>
      </c>
      <c r="AF28" s="44" t="s">
        <v>47</v>
      </c>
      <c r="AG28" s="14">
        <f t="shared" si="1"/>
        <v>11</v>
      </c>
      <c r="AH28" s="40">
        <f t="shared" si="2"/>
        <v>0</v>
      </c>
      <c r="AI28" s="40">
        <f t="shared" si="0"/>
        <v>10</v>
      </c>
      <c r="AJ28" s="47">
        <f t="shared" si="3"/>
        <v>21</v>
      </c>
    </row>
    <row r="29" spans="1:36" ht="24.75" customHeight="1">
      <c r="A29" s="85"/>
      <c r="B29" s="53" t="s">
        <v>31</v>
      </c>
      <c r="C29" s="12" t="s">
        <v>10</v>
      </c>
      <c r="D29" s="12" t="s">
        <v>10</v>
      </c>
      <c r="E29" s="12" t="s">
        <v>10</v>
      </c>
      <c r="F29" s="12" t="s">
        <v>10</v>
      </c>
      <c r="G29" s="13"/>
      <c r="H29" s="13"/>
      <c r="I29" s="13"/>
      <c r="J29" s="12" t="s">
        <v>10</v>
      </c>
      <c r="K29" s="12" t="s">
        <v>10</v>
      </c>
      <c r="L29" s="12" t="s">
        <v>10</v>
      </c>
      <c r="M29" s="13"/>
      <c r="N29" s="13"/>
      <c r="O29" s="13"/>
      <c r="P29" s="1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4">
        <f t="shared" si="1"/>
        <v>7</v>
      </c>
      <c r="AH29" s="40">
        <f t="shared" si="2"/>
        <v>0</v>
      </c>
      <c r="AI29" s="40">
        <f t="shared" si="0"/>
        <v>0</v>
      </c>
      <c r="AJ29" s="47">
        <f t="shared" si="3"/>
        <v>7</v>
      </c>
    </row>
    <row r="30" spans="1:36" ht="24.75" customHeight="1">
      <c r="A30" s="85"/>
      <c r="B30" s="53" t="s">
        <v>33</v>
      </c>
      <c r="C30" s="12" t="s">
        <v>10</v>
      </c>
      <c r="D30" s="12" t="s">
        <v>10</v>
      </c>
      <c r="E30" s="12" t="s">
        <v>10</v>
      </c>
      <c r="F30" s="12" t="s">
        <v>10</v>
      </c>
      <c r="G30" s="13"/>
      <c r="H30" s="13"/>
      <c r="I30" s="13"/>
      <c r="J30" s="12" t="s">
        <v>10</v>
      </c>
      <c r="K30" s="12" t="s">
        <v>10</v>
      </c>
      <c r="L30" s="12" t="s">
        <v>10</v>
      </c>
      <c r="M30" s="13"/>
      <c r="N30" s="13"/>
      <c r="O30" s="13"/>
      <c r="P30" s="13"/>
      <c r="Q30" s="12" t="s">
        <v>10</v>
      </c>
      <c r="R30" s="12" t="s">
        <v>10</v>
      </c>
      <c r="S30" s="12" t="s">
        <v>10</v>
      </c>
      <c r="T30" s="13"/>
      <c r="U30" s="13"/>
      <c r="V30" s="12" t="s">
        <v>10</v>
      </c>
      <c r="W30" s="44" t="s">
        <v>47</v>
      </c>
      <c r="X30" s="44" t="s">
        <v>47</v>
      </c>
      <c r="Y30" s="44" t="s">
        <v>47</v>
      </c>
      <c r="Z30" s="44" t="s">
        <v>47</v>
      </c>
      <c r="AA30" s="44" t="s">
        <v>47</v>
      </c>
      <c r="AB30" s="44" t="s">
        <v>47</v>
      </c>
      <c r="AC30" s="44" t="s">
        <v>47</v>
      </c>
      <c r="AD30" s="44" t="s">
        <v>47</v>
      </c>
      <c r="AE30" s="44" t="s">
        <v>47</v>
      </c>
      <c r="AF30" s="44" t="s">
        <v>47</v>
      </c>
      <c r="AG30" s="14">
        <f>COUNTIF(C30:AF30,"서울")</f>
        <v>11</v>
      </c>
      <c r="AH30" s="40">
        <f>COUNTIF(B30:AE30,"문경")</f>
        <v>0</v>
      </c>
      <c r="AI30" s="40">
        <f t="shared" si="0"/>
        <v>10</v>
      </c>
      <c r="AJ30" s="47">
        <f t="shared" si="3"/>
        <v>21</v>
      </c>
    </row>
    <row r="31" spans="1:36" ht="24.75" customHeight="1">
      <c r="A31" s="85"/>
      <c r="B31" s="54" t="s">
        <v>34</v>
      </c>
      <c r="C31" s="35" t="s">
        <v>10</v>
      </c>
      <c r="D31" s="35" t="s">
        <v>10</v>
      </c>
      <c r="E31" s="35" t="s">
        <v>10</v>
      </c>
      <c r="F31" s="35" t="s">
        <v>10</v>
      </c>
      <c r="G31" s="36"/>
      <c r="H31" s="36"/>
      <c r="I31" s="36"/>
      <c r="J31" s="35" t="s">
        <v>10</v>
      </c>
      <c r="K31" s="35" t="s">
        <v>10</v>
      </c>
      <c r="L31" s="35" t="s">
        <v>10</v>
      </c>
      <c r="M31" s="36"/>
      <c r="N31" s="36"/>
      <c r="O31" s="36"/>
      <c r="P31" s="36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14">
        <f t="shared" si="1"/>
        <v>7</v>
      </c>
      <c r="AH31" s="40">
        <f t="shared" si="2"/>
        <v>0</v>
      </c>
      <c r="AI31" s="40">
        <f t="shared" si="0"/>
        <v>0</v>
      </c>
      <c r="AJ31" s="47">
        <f t="shared" si="3"/>
        <v>7</v>
      </c>
    </row>
    <row r="32" spans="1:36" ht="24.75" customHeight="1">
      <c r="A32" s="85"/>
      <c r="B32" s="59" t="s">
        <v>52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2" t="s">
        <v>11</v>
      </c>
      <c r="R32" s="12" t="s">
        <v>3</v>
      </c>
      <c r="S32" s="12" t="s">
        <v>3</v>
      </c>
      <c r="T32" s="13"/>
      <c r="U32" s="13"/>
      <c r="V32" s="12" t="s">
        <v>10</v>
      </c>
      <c r="W32" s="44" t="s">
        <v>14</v>
      </c>
      <c r="X32" s="44" t="s">
        <v>14</v>
      </c>
      <c r="Y32" s="44" t="s">
        <v>14</v>
      </c>
      <c r="Z32" s="44" t="s">
        <v>14</v>
      </c>
      <c r="AA32" s="44" t="s">
        <v>14</v>
      </c>
      <c r="AB32" s="44" t="s">
        <v>14</v>
      </c>
      <c r="AC32" s="44" t="s">
        <v>14</v>
      </c>
      <c r="AD32" s="44" t="s">
        <v>14</v>
      </c>
      <c r="AE32" s="44" t="s">
        <v>14</v>
      </c>
      <c r="AF32" s="44" t="s">
        <v>14</v>
      </c>
      <c r="AG32" s="14">
        <f t="shared" si="1"/>
        <v>1</v>
      </c>
      <c r="AH32" s="40">
        <f t="shared" si="2"/>
        <v>3</v>
      </c>
      <c r="AI32" s="40">
        <f t="shared" si="0"/>
        <v>10</v>
      </c>
      <c r="AJ32" s="47">
        <f t="shared" si="3"/>
        <v>14</v>
      </c>
    </row>
    <row r="33" spans="1:36" ht="24.75" customHeight="1">
      <c r="A33" s="85"/>
      <c r="B33" s="59" t="s">
        <v>53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2" t="s">
        <v>11</v>
      </c>
      <c r="R33" s="12" t="s">
        <v>3</v>
      </c>
      <c r="S33" s="12" t="s">
        <v>3</v>
      </c>
      <c r="T33" s="13"/>
      <c r="U33" s="13"/>
      <c r="V33" s="12" t="s">
        <v>10</v>
      </c>
      <c r="W33" s="44" t="s">
        <v>14</v>
      </c>
      <c r="X33" s="44" t="s">
        <v>14</v>
      </c>
      <c r="Y33" s="44" t="s">
        <v>14</v>
      </c>
      <c r="Z33" s="44" t="s">
        <v>14</v>
      </c>
      <c r="AA33" s="44" t="s">
        <v>14</v>
      </c>
      <c r="AB33" s="44" t="s">
        <v>14</v>
      </c>
      <c r="AC33" s="44" t="s">
        <v>14</v>
      </c>
      <c r="AD33" s="44" t="s">
        <v>14</v>
      </c>
      <c r="AE33" s="44" t="s">
        <v>14</v>
      </c>
      <c r="AF33" s="44" t="s">
        <v>14</v>
      </c>
      <c r="AG33" s="14">
        <f t="shared" si="1"/>
        <v>1</v>
      </c>
      <c r="AH33" s="40">
        <f t="shared" si="2"/>
        <v>3</v>
      </c>
      <c r="AI33" s="40">
        <f t="shared" si="0"/>
        <v>10</v>
      </c>
      <c r="AJ33" s="47">
        <f t="shared" si="3"/>
        <v>14</v>
      </c>
    </row>
    <row r="34" spans="1:36" ht="24.75" customHeight="1">
      <c r="A34" s="85"/>
      <c r="B34" s="59" t="s">
        <v>54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12" t="s">
        <v>11</v>
      </c>
      <c r="R34" s="12" t="s">
        <v>3</v>
      </c>
      <c r="S34" s="12" t="s">
        <v>3</v>
      </c>
      <c r="T34" s="13"/>
      <c r="U34" s="13"/>
      <c r="V34" s="12" t="s">
        <v>10</v>
      </c>
      <c r="W34" s="44" t="s">
        <v>14</v>
      </c>
      <c r="X34" s="44" t="s">
        <v>14</v>
      </c>
      <c r="Y34" s="44" t="s">
        <v>14</v>
      </c>
      <c r="Z34" s="44" t="s">
        <v>14</v>
      </c>
      <c r="AA34" s="44" t="s">
        <v>14</v>
      </c>
      <c r="AB34" s="44" t="s">
        <v>14</v>
      </c>
      <c r="AC34" s="44" t="s">
        <v>14</v>
      </c>
      <c r="AD34" s="44" t="s">
        <v>14</v>
      </c>
      <c r="AE34" s="44" t="s">
        <v>14</v>
      </c>
      <c r="AF34" s="44" t="s">
        <v>14</v>
      </c>
      <c r="AG34" s="14">
        <f t="shared" si="1"/>
        <v>1</v>
      </c>
      <c r="AH34" s="40">
        <f t="shared" si="2"/>
        <v>3</v>
      </c>
      <c r="AI34" s="40">
        <f t="shared" si="0"/>
        <v>10</v>
      </c>
      <c r="AJ34" s="47">
        <f t="shared" si="3"/>
        <v>14</v>
      </c>
    </row>
    <row r="35" spans="1:36" ht="24.75" customHeight="1">
      <c r="A35" s="85"/>
      <c r="B35" s="60" t="s">
        <v>55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2" t="s">
        <v>10</v>
      </c>
      <c r="R35" s="12" t="s">
        <v>10</v>
      </c>
      <c r="S35" s="12" t="s">
        <v>10</v>
      </c>
      <c r="T35" s="13"/>
      <c r="U35" s="13"/>
      <c r="V35" s="12" t="s">
        <v>10</v>
      </c>
      <c r="W35" s="44" t="s">
        <v>14</v>
      </c>
      <c r="X35" s="44" t="s">
        <v>14</v>
      </c>
      <c r="Y35" s="44" t="s">
        <v>14</v>
      </c>
      <c r="Z35" s="44" t="s">
        <v>14</v>
      </c>
      <c r="AA35" s="44" t="s">
        <v>14</v>
      </c>
      <c r="AB35" s="44" t="s">
        <v>14</v>
      </c>
      <c r="AC35" s="44" t="s">
        <v>14</v>
      </c>
      <c r="AD35" s="44" t="s">
        <v>14</v>
      </c>
      <c r="AE35" s="44" t="s">
        <v>14</v>
      </c>
      <c r="AF35" s="44" t="s">
        <v>14</v>
      </c>
      <c r="AG35" s="14">
        <f t="shared" si="1"/>
        <v>4</v>
      </c>
      <c r="AH35" s="40">
        <f t="shared" si="2"/>
        <v>0</v>
      </c>
      <c r="AI35" s="40">
        <f t="shared" si="0"/>
        <v>10</v>
      </c>
      <c r="AJ35" s="47">
        <f t="shared" si="3"/>
        <v>14</v>
      </c>
    </row>
    <row r="36" spans="1:36" ht="24.75" customHeight="1" thickBot="1">
      <c r="A36" s="86"/>
      <c r="B36" s="61" t="s">
        <v>59</v>
      </c>
      <c r="C36" s="62"/>
      <c r="D36" s="62"/>
      <c r="E36" s="62"/>
      <c r="F36" s="62"/>
      <c r="G36" s="62"/>
      <c r="H36" s="62"/>
      <c r="I36" s="63"/>
      <c r="J36" s="62"/>
      <c r="K36" s="62"/>
      <c r="L36" s="63"/>
      <c r="M36" s="63"/>
      <c r="N36" s="63"/>
      <c r="O36" s="64"/>
      <c r="P36" s="64"/>
      <c r="Q36" s="65" t="s">
        <v>11</v>
      </c>
      <c r="R36" s="65" t="s">
        <v>3</v>
      </c>
      <c r="S36" s="65" t="s">
        <v>3</v>
      </c>
      <c r="T36" s="66"/>
      <c r="U36" s="66"/>
      <c r="V36" s="65" t="s">
        <v>10</v>
      </c>
      <c r="W36" s="67" t="s">
        <v>14</v>
      </c>
      <c r="X36" s="67" t="s">
        <v>14</v>
      </c>
      <c r="Y36" s="67" t="s">
        <v>14</v>
      </c>
      <c r="Z36" s="67" t="s">
        <v>14</v>
      </c>
      <c r="AA36" s="67" t="s">
        <v>14</v>
      </c>
      <c r="AB36" s="67" t="s">
        <v>14</v>
      </c>
      <c r="AC36" s="67" t="s">
        <v>14</v>
      </c>
      <c r="AD36" s="67" t="s">
        <v>14</v>
      </c>
      <c r="AE36" s="67" t="s">
        <v>14</v>
      </c>
      <c r="AF36" s="67" t="s">
        <v>14</v>
      </c>
      <c r="AG36" s="68">
        <f>COUNTIF(C36:AF36,"서울")</f>
        <v>1</v>
      </c>
      <c r="AH36" s="69">
        <f>COUNTIF(B36:AE36,"문경")</f>
        <v>3</v>
      </c>
      <c r="AI36" s="69">
        <f t="shared" si="0"/>
        <v>10</v>
      </c>
      <c r="AJ36" s="70">
        <f>SUM(AG36:AI36)</f>
        <v>14</v>
      </c>
    </row>
    <row r="37" spans="1:37" ht="24.75" customHeight="1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21"/>
      <c r="AH37" s="22"/>
      <c r="AI37" s="22"/>
      <c r="AJ37" s="22"/>
      <c r="AK37" s="23"/>
    </row>
    <row r="38" spans="1:35" s="28" customFormat="1" ht="24.75" customHeight="1">
      <c r="A38" s="71" t="s">
        <v>12</v>
      </c>
      <c r="B38" s="24" t="s">
        <v>10</v>
      </c>
      <c r="C38" s="25">
        <f aca="true" t="shared" si="4" ref="C38:J38">COUNTIF(C6:C36,"서울")</f>
        <v>14</v>
      </c>
      <c r="D38" s="25">
        <f t="shared" si="4"/>
        <v>14</v>
      </c>
      <c r="E38" s="25">
        <f t="shared" si="4"/>
        <v>14</v>
      </c>
      <c r="F38" s="25">
        <f t="shared" si="4"/>
        <v>14</v>
      </c>
      <c r="G38" s="25">
        <f t="shared" si="4"/>
        <v>0</v>
      </c>
      <c r="H38" s="25">
        <f t="shared" si="4"/>
        <v>0</v>
      </c>
      <c r="I38" s="25">
        <f t="shared" si="4"/>
        <v>0</v>
      </c>
      <c r="J38" s="25">
        <f t="shared" si="4"/>
        <v>14</v>
      </c>
      <c r="K38" s="25">
        <f>COUNTIF(K6:K36,"서울")</f>
        <v>14</v>
      </c>
      <c r="L38" s="25">
        <f>COUNTIF(L6:L36,"서울")</f>
        <v>14</v>
      </c>
      <c r="M38" s="25">
        <f>COUNTIF(M6:M36,"서울")</f>
        <v>0</v>
      </c>
      <c r="N38" s="25">
        <f>COUNTIF(N6:N36,"서울")</f>
        <v>0</v>
      </c>
      <c r="O38" s="25">
        <f>COUNTIF(O6:O36,"서울")</f>
        <v>0</v>
      </c>
      <c r="P38" s="25">
        <f aca="true" t="shared" si="5" ref="P38:AF38">COUNTIF(P6:P36,"서울")</f>
        <v>0</v>
      </c>
      <c r="Q38" s="25">
        <f t="shared" si="5"/>
        <v>10</v>
      </c>
      <c r="R38" s="25">
        <f t="shared" si="5"/>
        <v>10</v>
      </c>
      <c r="S38" s="25">
        <f t="shared" si="5"/>
        <v>10</v>
      </c>
      <c r="T38" s="25">
        <f t="shared" si="5"/>
        <v>0</v>
      </c>
      <c r="U38" s="25">
        <f t="shared" si="5"/>
        <v>0</v>
      </c>
      <c r="V38" s="25">
        <f t="shared" si="5"/>
        <v>22</v>
      </c>
      <c r="W38" s="25">
        <f t="shared" si="5"/>
        <v>0</v>
      </c>
      <c r="X38" s="25">
        <f t="shared" si="5"/>
        <v>0</v>
      </c>
      <c r="Y38" s="25">
        <f t="shared" si="5"/>
        <v>0</v>
      </c>
      <c r="Z38" s="25">
        <f t="shared" si="5"/>
        <v>0</v>
      </c>
      <c r="AA38" s="25">
        <f t="shared" si="5"/>
        <v>0</v>
      </c>
      <c r="AB38" s="25">
        <f t="shared" si="5"/>
        <v>0</v>
      </c>
      <c r="AC38" s="25">
        <f t="shared" si="5"/>
        <v>0</v>
      </c>
      <c r="AD38" s="25">
        <f t="shared" si="5"/>
        <v>0</v>
      </c>
      <c r="AE38" s="25">
        <f t="shared" si="5"/>
        <v>0</v>
      </c>
      <c r="AF38" s="25">
        <f t="shared" si="5"/>
        <v>0</v>
      </c>
      <c r="AG38" s="26"/>
      <c r="AH38" s="27"/>
      <c r="AI38" s="27"/>
    </row>
    <row r="39" spans="1:35" s="28" customFormat="1" ht="24.75" customHeight="1">
      <c r="A39" s="72"/>
      <c r="B39" s="29" t="s">
        <v>11</v>
      </c>
      <c r="C39" s="30">
        <f aca="true" t="shared" si="6" ref="C39:J39">COUNTIF(C6:C36,"문경")</f>
        <v>7</v>
      </c>
      <c r="D39" s="30">
        <f t="shared" si="6"/>
        <v>7</v>
      </c>
      <c r="E39" s="30">
        <f t="shared" si="6"/>
        <v>7</v>
      </c>
      <c r="F39" s="30">
        <f t="shared" si="6"/>
        <v>7</v>
      </c>
      <c r="G39" s="30">
        <f>COUNTIF(G6:G31,"문경")</f>
        <v>0</v>
      </c>
      <c r="H39" s="30">
        <f t="shared" si="6"/>
        <v>0</v>
      </c>
      <c r="I39" s="30">
        <f t="shared" si="6"/>
        <v>0</v>
      </c>
      <c r="J39" s="30">
        <f t="shared" si="6"/>
        <v>7</v>
      </c>
      <c r="K39" s="30">
        <f>COUNTIF(K6:K36,"문경")</f>
        <v>7</v>
      </c>
      <c r="L39" s="30">
        <f>COUNTIF(L6:L36,"문경")</f>
        <v>7</v>
      </c>
      <c r="M39" s="30">
        <f>COUNTIF(M6:M36,"문경")</f>
        <v>0</v>
      </c>
      <c r="N39" s="30">
        <f>COUNTIF(N6:N36,"문경")</f>
        <v>0</v>
      </c>
      <c r="O39" s="30">
        <f>COUNTIF(O6:O36,"문경")</f>
        <v>0</v>
      </c>
      <c r="P39" s="30">
        <f aca="true" t="shared" si="7" ref="P39:AF39">COUNTIF(P6:P36,"문경")</f>
        <v>0</v>
      </c>
      <c r="Q39" s="30">
        <f t="shared" si="7"/>
        <v>12</v>
      </c>
      <c r="R39" s="30">
        <f t="shared" si="7"/>
        <v>12</v>
      </c>
      <c r="S39" s="30">
        <f t="shared" si="7"/>
        <v>12</v>
      </c>
      <c r="T39" s="30">
        <f t="shared" si="7"/>
        <v>0</v>
      </c>
      <c r="U39" s="30">
        <f t="shared" si="7"/>
        <v>0</v>
      </c>
      <c r="V39" s="30">
        <f t="shared" si="7"/>
        <v>0</v>
      </c>
      <c r="W39" s="30">
        <f t="shared" si="7"/>
        <v>0</v>
      </c>
      <c r="X39" s="30">
        <f t="shared" si="7"/>
        <v>0</v>
      </c>
      <c r="Y39" s="30">
        <f t="shared" si="7"/>
        <v>0</v>
      </c>
      <c r="Z39" s="30">
        <f t="shared" si="7"/>
        <v>0</v>
      </c>
      <c r="AA39" s="30">
        <f t="shared" si="7"/>
        <v>0</v>
      </c>
      <c r="AB39" s="30">
        <f t="shared" si="7"/>
        <v>0</v>
      </c>
      <c r="AC39" s="30">
        <f t="shared" si="7"/>
        <v>0</v>
      </c>
      <c r="AD39" s="30">
        <f t="shared" si="7"/>
        <v>0</v>
      </c>
      <c r="AE39" s="30">
        <f t="shared" si="7"/>
        <v>0</v>
      </c>
      <c r="AF39" s="30">
        <f t="shared" si="7"/>
        <v>0</v>
      </c>
      <c r="AG39" s="31"/>
      <c r="AH39" s="27"/>
      <c r="AI39" s="27"/>
    </row>
    <row r="40" spans="1:35" s="28" customFormat="1" ht="24.75" customHeight="1">
      <c r="A40" s="72"/>
      <c r="B40" s="29" t="s">
        <v>14</v>
      </c>
      <c r="C40" s="30">
        <f>COUNTIF(C6:C37,"국외")</f>
        <v>0</v>
      </c>
      <c r="D40" s="30">
        <f aca="true" t="shared" si="8" ref="D40:AF40">COUNTIF(D6:D37,"국외")</f>
        <v>0</v>
      </c>
      <c r="E40" s="30">
        <f t="shared" si="8"/>
        <v>0</v>
      </c>
      <c r="F40" s="30">
        <f t="shared" si="8"/>
        <v>0</v>
      </c>
      <c r="G40" s="30">
        <f t="shared" si="8"/>
        <v>0</v>
      </c>
      <c r="H40" s="30">
        <f t="shared" si="8"/>
        <v>0</v>
      </c>
      <c r="I40" s="30">
        <f t="shared" si="8"/>
        <v>0</v>
      </c>
      <c r="J40" s="30">
        <f t="shared" si="8"/>
        <v>0</v>
      </c>
      <c r="K40" s="30">
        <f t="shared" si="8"/>
        <v>0</v>
      </c>
      <c r="L40" s="30">
        <f t="shared" si="8"/>
        <v>0</v>
      </c>
      <c r="M40" s="30">
        <f t="shared" si="8"/>
        <v>0</v>
      </c>
      <c r="N40" s="30">
        <f t="shared" si="8"/>
        <v>0</v>
      </c>
      <c r="O40" s="30">
        <f t="shared" si="8"/>
        <v>0</v>
      </c>
      <c r="P40" s="30">
        <f t="shared" si="8"/>
        <v>0</v>
      </c>
      <c r="Q40" s="30">
        <f t="shared" si="8"/>
        <v>0</v>
      </c>
      <c r="R40" s="30">
        <f t="shared" si="8"/>
        <v>0</v>
      </c>
      <c r="S40" s="30">
        <f t="shared" si="8"/>
        <v>0</v>
      </c>
      <c r="T40" s="30">
        <f t="shared" si="8"/>
        <v>0</v>
      </c>
      <c r="U40" s="30">
        <f t="shared" si="8"/>
        <v>0</v>
      </c>
      <c r="V40" s="30">
        <f t="shared" si="8"/>
        <v>0</v>
      </c>
      <c r="W40" s="30">
        <f t="shared" si="8"/>
        <v>20</v>
      </c>
      <c r="X40" s="30">
        <f t="shared" si="8"/>
        <v>20</v>
      </c>
      <c r="Y40" s="30">
        <f t="shared" si="8"/>
        <v>20</v>
      </c>
      <c r="Z40" s="30">
        <f t="shared" si="8"/>
        <v>20</v>
      </c>
      <c r="AA40" s="30">
        <f t="shared" si="8"/>
        <v>20</v>
      </c>
      <c r="AB40" s="30">
        <f t="shared" si="8"/>
        <v>20</v>
      </c>
      <c r="AC40" s="30">
        <f t="shared" si="8"/>
        <v>20</v>
      </c>
      <c r="AD40" s="30">
        <f t="shared" si="8"/>
        <v>20</v>
      </c>
      <c r="AE40" s="30">
        <f t="shared" si="8"/>
        <v>20</v>
      </c>
      <c r="AF40" s="30">
        <f t="shared" si="8"/>
        <v>20</v>
      </c>
      <c r="AG40" s="31">
        <f>COUNTIF(AG6:AG37,"국외")</f>
        <v>0</v>
      </c>
      <c r="AH40" s="27"/>
      <c r="AI40" s="27"/>
    </row>
    <row r="41" spans="1:35" s="28" customFormat="1" ht="24.75" customHeight="1">
      <c r="A41" s="72"/>
      <c r="B41" s="29" t="s">
        <v>16</v>
      </c>
      <c r="C41" s="30">
        <f>COUNTIF(C6:C36,"전지")</f>
        <v>0</v>
      </c>
      <c r="D41" s="30">
        <f aca="true" t="shared" si="9" ref="D41:AF41">COUNTIF(D6:D36,"전지")</f>
        <v>0</v>
      </c>
      <c r="E41" s="30">
        <f t="shared" si="9"/>
        <v>0</v>
      </c>
      <c r="F41" s="30">
        <f t="shared" si="9"/>
        <v>0</v>
      </c>
      <c r="G41" s="30">
        <f t="shared" si="9"/>
        <v>0</v>
      </c>
      <c r="H41" s="30">
        <f t="shared" si="9"/>
        <v>0</v>
      </c>
      <c r="I41" s="30">
        <f t="shared" si="9"/>
        <v>0</v>
      </c>
      <c r="J41" s="30">
        <f t="shared" si="9"/>
        <v>0</v>
      </c>
      <c r="K41" s="30">
        <f t="shared" si="9"/>
        <v>0</v>
      </c>
      <c r="L41" s="30">
        <f t="shared" si="9"/>
        <v>0</v>
      </c>
      <c r="M41" s="30">
        <f t="shared" si="9"/>
        <v>0</v>
      </c>
      <c r="N41" s="30">
        <f t="shared" si="9"/>
        <v>0</v>
      </c>
      <c r="O41" s="30">
        <f t="shared" si="9"/>
        <v>0</v>
      </c>
      <c r="P41" s="30">
        <f t="shared" si="9"/>
        <v>0</v>
      </c>
      <c r="Q41" s="30">
        <f t="shared" si="9"/>
        <v>0</v>
      </c>
      <c r="R41" s="30">
        <f t="shared" si="9"/>
        <v>0</v>
      </c>
      <c r="S41" s="30">
        <f t="shared" si="9"/>
        <v>0</v>
      </c>
      <c r="T41" s="30">
        <f t="shared" si="9"/>
        <v>0</v>
      </c>
      <c r="U41" s="30">
        <f t="shared" si="9"/>
        <v>0</v>
      </c>
      <c r="V41" s="30">
        <f t="shared" si="9"/>
        <v>0</v>
      </c>
      <c r="W41" s="30">
        <f t="shared" si="9"/>
        <v>0</v>
      </c>
      <c r="X41" s="30">
        <f t="shared" si="9"/>
        <v>0</v>
      </c>
      <c r="Y41" s="30">
        <f t="shared" si="9"/>
        <v>0</v>
      </c>
      <c r="Z41" s="30">
        <f t="shared" si="9"/>
        <v>0</v>
      </c>
      <c r="AA41" s="30">
        <f t="shared" si="9"/>
        <v>0</v>
      </c>
      <c r="AB41" s="30">
        <f t="shared" si="9"/>
        <v>0</v>
      </c>
      <c r="AC41" s="30">
        <f t="shared" si="9"/>
        <v>0</v>
      </c>
      <c r="AD41" s="30">
        <f t="shared" si="9"/>
        <v>0</v>
      </c>
      <c r="AE41" s="30">
        <f t="shared" si="9"/>
        <v>0</v>
      </c>
      <c r="AF41" s="30">
        <f t="shared" si="9"/>
        <v>0</v>
      </c>
      <c r="AG41" s="31">
        <f>COUNTIF(AG36:AG37,"전지")</f>
        <v>0</v>
      </c>
      <c r="AH41" s="27"/>
      <c r="AI41" s="27"/>
    </row>
    <row r="42" spans="1:36" ht="24.75" customHeight="1" thickBot="1">
      <c r="A42" s="73"/>
      <c r="B42" s="32" t="s">
        <v>13</v>
      </c>
      <c r="C42" s="33">
        <f>SUM(C38:C41)</f>
        <v>21</v>
      </c>
      <c r="D42" s="33">
        <f aca="true" t="shared" si="10" ref="D42:AG42">SUM(D38:D41)</f>
        <v>21</v>
      </c>
      <c r="E42" s="33">
        <f t="shared" si="10"/>
        <v>21</v>
      </c>
      <c r="F42" s="33">
        <f t="shared" si="10"/>
        <v>21</v>
      </c>
      <c r="G42" s="33">
        <f t="shared" si="10"/>
        <v>0</v>
      </c>
      <c r="H42" s="33">
        <f t="shared" si="10"/>
        <v>0</v>
      </c>
      <c r="I42" s="33">
        <f t="shared" si="10"/>
        <v>0</v>
      </c>
      <c r="J42" s="33">
        <f t="shared" si="10"/>
        <v>21</v>
      </c>
      <c r="K42" s="33">
        <f t="shared" si="10"/>
        <v>21</v>
      </c>
      <c r="L42" s="33">
        <f t="shared" si="10"/>
        <v>21</v>
      </c>
      <c r="M42" s="33">
        <f t="shared" si="10"/>
        <v>0</v>
      </c>
      <c r="N42" s="33">
        <f t="shared" si="10"/>
        <v>0</v>
      </c>
      <c r="O42" s="33">
        <f t="shared" si="10"/>
        <v>0</v>
      </c>
      <c r="P42" s="33">
        <f t="shared" si="10"/>
        <v>0</v>
      </c>
      <c r="Q42" s="33">
        <f t="shared" si="10"/>
        <v>22</v>
      </c>
      <c r="R42" s="33">
        <f t="shared" si="10"/>
        <v>22</v>
      </c>
      <c r="S42" s="33">
        <f t="shared" si="10"/>
        <v>22</v>
      </c>
      <c r="T42" s="33">
        <f t="shared" si="10"/>
        <v>0</v>
      </c>
      <c r="U42" s="33">
        <f t="shared" si="10"/>
        <v>0</v>
      </c>
      <c r="V42" s="33">
        <f t="shared" si="10"/>
        <v>22</v>
      </c>
      <c r="W42" s="33">
        <f t="shared" si="10"/>
        <v>20</v>
      </c>
      <c r="X42" s="33">
        <f t="shared" si="10"/>
        <v>20</v>
      </c>
      <c r="Y42" s="33">
        <f t="shared" si="10"/>
        <v>20</v>
      </c>
      <c r="Z42" s="33">
        <f t="shared" si="10"/>
        <v>20</v>
      </c>
      <c r="AA42" s="33">
        <f t="shared" si="10"/>
        <v>20</v>
      </c>
      <c r="AB42" s="33">
        <f t="shared" si="10"/>
        <v>20</v>
      </c>
      <c r="AC42" s="33">
        <f t="shared" si="10"/>
        <v>20</v>
      </c>
      <c r="AD42" s="33">
        <f t="shared" si="10"/>
        <v>20</v>
      </c>
      <c r="AE42" s="33">
        <f t="shared" si="10"/>
        <v>20</v>
      </c>
      <c r="AF42" s="33">
        <f t="shared" si="10"/>
        <v>20</v>
      </c>
      <c r="AG42" s="34">
        <f t="shared" si="10"/>
        <v>0</v>
      </c>
      <c r="AH42" s="28"/>
      <c r="AI42" s="28"/>
      <c r="AJ42" s="28"/>
    </row>
  </sheetData>
  <sheetProtection/>
  <mergeCells count="9">
    <mergeCell ref="A38:A42"/>
    <mergeCell ref="A1:AK1"/>
    <mergeCell ref="A24:A36"/>
    <mergeCell ref="A4:A5"/>
    <mergeCell ref="B4:B5"/>
    <mergeCell ref="A12:A23"/>
    <mergeCell ref="AG4:AI4"/>
    <mergeCell ref="A6:A11"/>
    <mergeCell ref="AJ4:A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2017-11-14T02:23:03Z</cp:lastPrinted>
  <dcterms:created xsi:type="dcterms:W3CDTF">2015-05-22T08:35:43Z</dcterms:created>
  <dcterms:modified xsi:type="dcterms:W3CDTF">2017-11-14T08:19:32Z</dcterms:modified>
  <cp:category/>
  <cp:version/>
  <cp:contentType/>
  <cp:contentStatus/>
</cp:coreProperties>
</file>